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601" documentId="13_ncr:1_{F6CB121F-512D-4AA6-A0C1-0FB36C537598}" xr6:coauthVersionLast="47" xr6:coauthVersionMax="47" xr10:uidLastSave="{D854C649-B397-435F-9243-8CCD91CD2464}"/>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<sst xmlns="http://schemas.openxmlformats.org/spreadsheetml/2006/main" count="179026" uniqueCount="39107">
  <si>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</si>
  <si>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</si>
  <si>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</si>
  <si>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</si>
  <si>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</si>
  <si>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</si>
  <si>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</si>
  <si>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</si>
  <si>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</si>
  <si>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</si>
  <si>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</si>
  <si>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</si>
  <si>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</si>
  <si>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</si>
  <si>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</si>
  <si>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</si>
  <si>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</si>
  <si>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</si>
  <si>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</si>
  <si>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</si>
  <si>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</si>
  <si>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</si>
  <si>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</si>
  <si>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</si>
  <si>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</si>
  <si>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</si>
  <si>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</si>
  <si>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</si>
  <si>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</si>
  <si>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</si>
  <si>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</si>
  <si>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</si>
  <si>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</si>
  <si>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</si>
  <si>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</si>
  <si>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</si>
  <si>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</si>
  <si>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</si>
  <si>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</si>
  <si>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</si>
  <si>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</si>
  <si>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</si>
  <si>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</si>
  <si>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</si>
  <si>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</si>
  <si>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</si>
  <si>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</si>
  <si>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</si>
  <si>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</si>
  <si>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</si>
  <si>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</si>
  <si>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</si>
  <si>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</si>
  <si>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</si>
  <si>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</si>
  <si>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</si>
  <si>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</si>
  <si>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</si>
  <si>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</si>
  <si>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</si>
  <si>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</si>
  <si>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</si>
  <si>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</si>
  <si>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</si>
  <si>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</si>
  <si>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</si>
  <si>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</si>
  <si>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</si>
  <si>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</si>
  <si>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</si>
  <si>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</si>
  <si>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</si>
  <si>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</si>
  <si>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</si>
  <si>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</si>
  <si>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</si>
  <si>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</si>
  <si>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</si>
  <si>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</si>
  <si>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</si>
  <si>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</si>
  <si>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</si>
  <si>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</si>
  <si>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</si>
  <si>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</si>
  <si>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</si>
  <si>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</si>
  <si>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</si>
  <si>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</si>
  <si>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</si>
  <si>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</si>
  <si>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</si>
  <si>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</si>
  <si>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</si>
  <si>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</si>
  <si>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</si>
  <si>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</si>
  <si>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</si>
  <si>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</si>
  <si>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</si>
  <si>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</si>
  <si>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</si>
  <si>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</si>
  <si>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</si>
  <si>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</si>
  <si>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</si>
  <si>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</si>
  <si>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</si>
  <si>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</si>
  <si>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</si>
  <si>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</si>
  <si>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</si>
  <si>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</si>
  <si>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</si>
  <si>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</si>
  <si>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</si>
  <si>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</si>
  <si>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</si>
  <si>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</si>
  <si>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</si>
  <si>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</si>
  <si>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</si>
  <si>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</si>
  <si>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</si>
  <si>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</si>
  <si>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</si>
  <si>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</si>
  <si>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</si>
  <si>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</si>
  <si>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</si>
  <si>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</si>
  <si>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</si>
  <si>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</si>
  <si>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</si>
  <si>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</si>
  <si>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</si>
  <si>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</si>
  <si>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</si>
  <si>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</si>
  <si>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</si>
  <si>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</si>
  <si>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</si>
  <si>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</si>
  <si>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</si>
  <si>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</si>
  <si>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</si>
  <si>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</si>
  <si>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</si>
  <si>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</si>
  <si>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</si>
  <si>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</si>
  <si>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</si>
  <si>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</si>
  <si>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</si>
  <si>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</si>
  <si>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</si>
  <si>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</si>
  <si>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</si>
  <si>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</si>
  <si>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</si>
  <si>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</si>
  <si>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</si>
  <si>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</si>
  <si>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</si>
  <si>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</si>
  <si>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</si>
  <si>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</si>
  <si>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</si>
  <si>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</si>
  <si>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</si>
  <si>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</si>
  <si>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</si>
  <si>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</si>
  <si>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</si>
  <si>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</si>
  <si>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</si>
  <si>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</si>
  <si>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</si>
  <si>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</si>
  <si>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</si>
  <si>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</si>
  <si>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</si>
  <si>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</si>
  <si>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</si>
  <si>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</si>
  <si>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</si>
  <si>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</si>
  <si>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</si>
  <si>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</si>
  <si>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</si>
  <si>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</si>
  <si>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</si>
  <si>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</si>
  <si>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</si>
  <si>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</si>
  <si>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</si>
  <si>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</si>
  <si>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</si>
  <si>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</si>
  <si>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</si>
  <si>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</si>
  <si>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</si>
  <si>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</si>
  <si>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</si>
  <si>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</si>
  <si>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</si>
  <si>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</si>
  <si>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</si>
  <si>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</si>
  <si>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</si>
  <si>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</si>
  <si>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</si>
  <si>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</si>
  <si>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</si>
  <si>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</si>
  <si>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</si>
  <si>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</si>
  <si>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</si>
  <si>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</si>
  <si>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</si>
  <si>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</si>
  <si>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</si>
  <si>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</si>
  <si>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</si>
  <si>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</si>
  <si>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</si>
  <si>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</si>
  <si>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</si>
  <si>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</si>
  <si>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</si>
  <si>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</si>
  <si>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</si>
  <si>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</si>
  <si>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</si>
  <si>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</si>
  <si>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</si>
  <si>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</si>
  <si>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</si>
  <si>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</si>
  <si>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</si>
  <si>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</si>
  <si>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</si>
  <si>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</si>
  <si>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</si>
  <si>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</si>
  <si>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</si>
  <si>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</si>
  <si>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</si>
  <si>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</si>
  <si>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</si>
  <si>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</si>
  <si>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</si>
  <si>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</si>
  <si>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</si>
  <si>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</si>
  <si>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</si>
  <si>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</si>
  <si>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</si>
  <si>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</si>
  <si>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</si>
  <si>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</si>
  <si>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</si>
  <si>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</si>
  <si>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</si>
  <si>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</si>
  <si>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</si>
  <si>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</si>
  <si>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</si>
  <si>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</si>
  <si>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</si>
  <si>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</si>
  <si>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</si>
  <si>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</si>
  <si>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</si>
  <si>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</si>
  <si>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</si>
  <si>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</si>
  <si>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</si>
  <si>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</si>
  <si>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</si>
  <si>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</si>
  <si>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</si>
  <si>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</si>
  <si>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</si>
  <si>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</si>
  <si>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</si>
  <si>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</si>
  <si>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</si>
  <si>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</si>
  <si>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</si>
  <si>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</si>
  <si>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</si>
  <si>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</si>
  <si>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</si>
  <si>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</si>
  <si>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</si>
  <si>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</si>
  <si>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</si>
  <si>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</si>
  <si>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</si>
  <si>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</si>
  <si>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</si>
  <si>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</si>
  <si>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</si>
  <si>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</si>
  <si>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</si>
  <si>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</si>
  <si>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</si>
  <si>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</si>
  <si>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</si>
  <si>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</si>
  <si>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</si>
  <si>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</si>
  <si>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</si>
  <si>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</si>
  <si>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</si>
  <si>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</si>
  <si>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</si>
  <si>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</si>
  <si>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</si>
  <si>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</si>
  <si>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</si>
  <si>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</si>
  <si>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</si>
  <si>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</si>
  <si>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</si>
  <si>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</si>
  <si>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</si>
  <si>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</si>
  <si>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</si>
  <si>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</si>
  <si>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</si>
  <si>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</si>
  <si>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</si>
  <si>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</si>
  <si>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</si>
  <si>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</si>
  <si>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</si>
  <si>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</si>
  <si>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</si>
  <si>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</si>
  <si>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</si>
  <si>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</si>
  <si>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</si>
  <si>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</si>
  <si>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</si>
  <si>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</si>
  <si>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</si>
  <si>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</si>
  <si>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</si>
  <si>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</si>
  <si>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</si>
  <si>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</si>
  <si>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</si>
  <si>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</si>
  <si>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</si>
  <si>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</si>
  <si>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</si>
  <si>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</si>
  <si>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</si>
  <si>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</si>
  <si>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</si>
  <si>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</si>
  <si>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</si>
  <si>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</si>
  <si>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</si>
  <si>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</si>
  <si>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</si>
  <si>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</si>
  <si>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</si>
  <si>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</si>
  <si>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</si>
  <si>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</si>
  <si>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</si>
  <si>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</si>
  <si>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</si>
  <si>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</si>
  <si>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</si>
  <si>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</si>
  <si>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</si>
  <si>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</si>
  <si>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</si>
  <si>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</si>
  <si>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</si>
  <si>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</si>
  <si>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</si>
  <si>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</si>
  <si>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</si>
  <si>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</si>
  <si>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</si>
  <si>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</si>
  <si>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</si>
  <si>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</si>
  <si>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</si>
  <si>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</si>
  <si>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</si>
  <si>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</si>
  <si>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</si>
  <si>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</si>
  <si>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</si>
  <si>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</si>
  <si>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</si>
  <si>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</si>
  <si>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</si>
  <si>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</si>
  <si>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</si>
  <si>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</si>
  <si>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</si>
  <si>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</si>
  <si>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</si>
  <si>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</si>
  <si>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</si>
  <si>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</si>
  <si>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</si>
  <si>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</si>
  <si>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</si>
  <si>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</si>
  <si>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</si>
  <si>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</si>
  <si>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</si>
  <si>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</si>
  <si>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</si>
  <si>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</si>
  <si>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</si>
  <si>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</si>
  <si>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</si>
  <si>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</si>
  <si>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</si>
  <si>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</si>
  <si>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</si>
  <si>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</si>
  <si>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</si>
  <si>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</si>
  <si>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</si>
  <si>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</si>
  <si>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</si>
  <si>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</si>
  <si>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</si>
  <si>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</si>
  <si>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</si>
  <si>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</si>
  <si>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</si>
  <si>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</si>
  <si>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</si>
  <si>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</si>
  <si>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</si>
  <si>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</si>
  <si>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</si>
  <si>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</si>
  <si>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</si>
  <si>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</si>
  <si>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</si>
  <si>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</si>
  <si>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</si>
  <si>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</si>
  <si>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</si>
  <si>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</si>
  <si>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</si>
  <si>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</si>
  <si>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</si>
  <si>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</si>
  <si>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</si>
  <si>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</si>
  <si>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</si>
  <si>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</si>
  <si>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</si>
  <si>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</si>
  <si>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</si>
  <si>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</si>
  <si>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</si>
  <si>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</si>
  <si>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</si>
  <si>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</si>
  <si>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</si>
  <si>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</si>
  <si>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</si>
  <si>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</si>
  <si>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</si>
  <si>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</si>
  <si>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</si>
  <si>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</si>
  <si>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</si>
  <si>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</si>
  <si>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</si>
  <si>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</si>
  <si>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</si>
  <si>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</si>
  <si>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</si>
  <si>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</si>
  <si>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</si>
  <si>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</si>
  <si>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</si>
  <si>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</si>
  <si>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</si>
  <si>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</si>
  <si>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</si>
  <si>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</si>
  <si>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</si>
  <si>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</si>
  <si>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</si>
  <si>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</si>
  <si>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</si>
  <si>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</si>
  <si>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</si>
  <si>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</si>
  <si>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</si>
  <si>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</si>
  <si>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</si>
  <si>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</si>
  <si>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</si>
  <si>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</si>
  <si>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</si>
  <si>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</si>
  <si>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</si>
  <si>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</si>
  <si>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</si>
  <si>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</si>
  <si>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</si>
  <si>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</si>
  <si>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</si>
  <si>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</si>
  <si>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</si>
  <si>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</si>
  <si>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</si>
  <si>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</si>
  <si>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</si>
  <si>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</si>
  <si>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</si>
  <si>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</si>
  <si>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</si>
  <si>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</si>
  <si>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</si>
  <si>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</si>
  <si>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</si>
  <si>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</si>
  <si>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</si>
  <si>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</si>
  <si>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</si>
  <si>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</si>
  <si>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</si>
  <si>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</si>
  <si>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</si>
  <si>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</si>
  <si>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</si>
  <si>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</si>
  <si>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</si>
  <si>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</si>
  <si>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</si>
  <si>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</si>
  <si>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</si>
  <si>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</si>
  <si>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</si>
  <si>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</si>
  <si>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</si>
  <si>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</si>
  <si>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</si>
  <si>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</si>
  <si>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</si>
  <si>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</si>
  <si>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</si>
  <si>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</si>
  <si>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</si>
  <si>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</si>
  <si>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</si>
  <si>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</si>
  <si>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</si>
  <si>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</si>
  <si>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</si>
  <si>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</si>
  <si>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</si>
  <si>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</si>
  <si>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</si>
  <si>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</si>
  <si>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</si>
  <si>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</si>
  <si>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</si>
  <si>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</si>
  <si>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</si>
  <si>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</si>
  <si>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</si>
  <si>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</si>
  <si>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</si>
  <si>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</si>
  <si>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</si>
  <si>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</si>
  <si>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</si>
  <si>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</si>
  <si>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</si>
  <si>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</si>
  <si>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</si>
  <si>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</si>
  <si>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</si>
  <si>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</si>
  <si>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</si>
  <si>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</si>
  <si>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</si>
  <si>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</si>
  <si>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</si>
  <si>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</si>
  <si>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</si>
  <si>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</si>
  <si>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</si>
  <si>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</si>
  <si>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</si>
  <si>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</si>
  <si>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</si>
  <si>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</si>
  <si>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</si>
  <si>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</si>
  <si>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</si>
  <si>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</si>
  <si>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</si>
  <si>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</si>
  <si>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</si>
  <si>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</si>
  <si>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</si>
  <si>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</si>
  <si>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</si>
  <si>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</si>
  <si>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</si>
  <si>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</si>
  <si>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</si>
  <si>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</si>
  <si>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</si>
  <si>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</si>
  <si>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</si>
  <si>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</si>
  <si>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</si>
  <si>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</si>
  <si>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</si>
  <si>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</si>
  <si>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</si>
  <si>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</si>
  <si>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</si>
  <si>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</si>
  <si>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</si>
  <si>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</si>
  <si>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</si>
  <si>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</si>
  <si>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</si>
  <si>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</si>
  <si>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</si>
  <si>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</si>
  <si>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</si>
  <si>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</si>
  <si>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</si>
  <si>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</si>
  <si>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</si>
  <si>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</si>
  <si>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</si>
  <si>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</si>
  <si>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</si>
  <si>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</si>
  <si>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</si>
  <si>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</si>
  <si>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</si>
  <si>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</si>
  <si>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</si>
  <si>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</si>
  <si>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</si>
  <si>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</si>
  <si>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</si>
  <si>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</si>
  <si>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</si>
  <si>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</si>
  <si>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</si>
  <si>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</si>
  <si>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</si>
  <si>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</si>
  <si>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</si>
  <si>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</si>
  <si>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</si>
  <si>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</si>
  <si>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</si>
  <si>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</si>
  <si>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</si>
  <si>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</si>
  <si>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</si>
  <si>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</si>
  <si>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</si>
  <si>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</si>
  <si>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</si>
  <si>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</si>
  <si>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</si>
  <si>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</si>
  <si>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</si>
  <si>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</si>
  <si>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</si>
  <si>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</si>
  <si>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</si>
  <si>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</si>
  <si>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</si>
  <si>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</si>
  <si>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</si>
  <si>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</si>
  <si>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</si>
  <si>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</si>
  <si>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</si>
  <si>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</si>
  <si>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</si>
  <si>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</si>
  <si>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</si>
  <si>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</si>
  <si>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</si>
  <si>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</si>
  <si>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</si>
  <si>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</si>
  <si>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</si>
  <si>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</si>
  <si>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</si>
  <si>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</si>
  <si>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</si>
  <si>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</si>
  <si>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</si>
  <si>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</si>
  <si>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</si>
  <si>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</si>
  <si>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</si>
  <si>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</si>
  <si>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</si>
  <si>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</si>
  <si>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</si>
  <si>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</si>
  <si>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</si>
  <si>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</si>
  <si>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</si>
  <si>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</si>
  <si>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</si>
  <si>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</si>
  <si>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</si>
  <si>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</si>
  <si>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</si>
  <si>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</si>
  <si>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</si>
  <si>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</si>
  <si>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</si>
  <si>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</si>
  <si>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</si>
  <si>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</si>
  <si>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</si>
  <si>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</si>
  <si>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</si>
  <si>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</si>
  <si>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</si>
  <si>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</si>
  <si>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</si>
  <si>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</si>
  <si>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</si>
  <si>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</si>
  <si>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</si>
  <si>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</si>
  <si>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</si>
  <si>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</si>
  <si>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</si>
  <si>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</si>
  <si>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</si>
  <si>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</si>
  <si>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</si>
  <si>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</si>
  <si>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</si>
  <si>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</si>
  <si>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</si>
  <si>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</si>
  <si>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</si>
  <si>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</si>
  <si>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</si>
  <si>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</si>
  <si>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</si>
  <si>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</si>
  <si>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</si>
  <si>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</si>
  <si>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</si>
  <si>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</si>
  <si>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</si>
  <si>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</si>
  <si>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</si>
  <si>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</si>
  <si>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</si>
  <si>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</si>
  <si>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</si>
  <si>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</si>
  <si>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</si>
  <si>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</si>
  <si>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</si>
  <si>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</si>
  <si>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</si>
  <si>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</si>
  <si>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</si>
  <si>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</si>
  <si>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</si>
  <si>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</si>
  <si>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</si>
  <si>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</si>
  <si>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</si>
  <si>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</si>
  <si>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</si>
  <si>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</si>
  <si>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</si>
  <si>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</si>
  <si>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</si>
  <si>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</si>
  <si>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</si>
  <si>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</si>
  <si>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</si>
  <si>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</si>
  <si>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</si>
  <si>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</si>
  <si>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</si>
  <si>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</si>
  <si>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</si>
  <si>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</si>
  <si>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</si>
  <si>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</si>
  <si>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</si>
  <si>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</si>
  <si>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</si>
  <si>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</si>
  <si>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</si>
  <si>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</si>
  <si>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</si>
  <si>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</si>
  <si>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</si>
  <si>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</si>
  <si>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</si>
  <si>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</si>
  <si>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</si>
  <si>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</si>
  <si>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</si>
  <si>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</si>
  <si>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</si>
  <si>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</si>
  <si>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</si>
  <si>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</si>
  <si>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</si>
  <si>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</si>
  <si>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</si>
  <si>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</si>
  <si>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</si>
  <si>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</si>
  <si>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</si>
  <si>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</si>
  <si>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</si>
  <si>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</si>
  <si>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</si>
  <si>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</si>
  <si>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</si>
  <si>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</si>
  <si>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</si>
  <si>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</si>
  <si>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</si>
  <si>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</si>
  <si>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</si>
  <si>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</si>
  <si>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</si>
  <si>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</si>
  <si>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</si>
  <si>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</si>
  <si>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</si>
  <si>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</si>
  <si>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</si>
  <si>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</si>
  <si>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</si>
  <si>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</si>
  <si>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</si>
  <si>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</si>
  <si>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</si>
  <si>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</si>
  <si>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</si>
  <si>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</si>
  <si>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</si>
  <si>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</si>
  <si>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</si>
  <si>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</si>
  <si>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</si>
  <si>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</si>
  <si>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</si>
  <si>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</si>
  <si>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</si>
  <si>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</si>
  <si>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</si>
  <si>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</si>
  <si>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</si>
  <si>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</si>
  <si>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</si>
  <si>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</si>
  <si>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</si>
  <si>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</si>
  <si>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</si>
  <si>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</si>
  <si>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</si>
  <si>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</si>
  <si>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</si>
  <si>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</si>
  <si>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</si>
  <si>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</si>
  <si>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</si>
  <si>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</si>
  <si>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</si>
  <si>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</si>
  <si>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</si>
  <si>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</si>
  <si>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</si>
  <si>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</si>
  <si>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</si>
  <si>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</si>
  <si>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</si>
  <si>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</si>
  <si>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</si>
  <si>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</si>
  <si>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</si>
  <si>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</si>
  <si>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</si>
  <si>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</si>
  <si>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</si>
  <si>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</si>
  <si>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</si>
  <si>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</si>
  <si>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</si>
  <si>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</si>
  <si>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</si>
  <si>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</si>
  <si>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</si>
  <si>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</si>
  <si>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</si>
  <si>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</si>
  <si>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</si>
  <si>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</si>
  <si>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</si>
  <si>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</si>
  <si>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</si>
  <si>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</si>
  <si>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</si>
  <si>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</si>
  <si>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</si>
  <si>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</si>
  <si>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</si>
  <si>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</si>
  <si>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</si>
  <si>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</si>
  <si>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</si>
  <si>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</si>
  <si>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</si>
  <si>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</si>
  <si>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</si>
  <si>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</si>
  <si>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</si>
  <si>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</si>
  <si>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</si>
  <si>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</si>
  <si>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</si>
  <si>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</si>
  <si>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</si>
  <si>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</si>
  <si>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</si>
  <si>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</si>
  <si>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</si>
  <si>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</si>
  <si>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</si>
  <si>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</si>
  <si>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</si>
  <si>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</si>
  <si>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</si>
  <si>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</si>
  <si>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</si>
  <si>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</si>
  <si>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</si>
  <si>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</si>
  <si>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</si>
  <si>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</si>
  <si>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</si>
  <si>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</si>
  <si>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</si>
  <si>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</si>
  <si>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</si>
  <si>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</si>
  <si>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</si>
  <si>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</si>
  <si>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</si>
  <si>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</si>
  <si>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</si>
  <si>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</si>
  <si>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</si>
  <si>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</si>
  <si>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</si>
  <si>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</si>
  <si>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</si>
  <si>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</si>
  <si>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</si>
  <si>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</si>
  <si>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</si>
  <si>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</si>
  <si>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</si>
  <si>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</si>
  <si>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</si>
  <si>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</si>
  <si>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</si>
  <si>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</si>
  <si>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</si>
  <si>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</si>
  <si>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</si>
  <si>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</si>
  <si>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</si>
  <si>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</si>
  <si>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</si>
  <si>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</si>
  <si>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</si>
  <si>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</si>
  <si>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</si>
  <si>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</si>
  <si>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</si>
  <si>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</si>
  <si>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</si>
  <si>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</si>
  <si>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</si>
  <si>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</si>
  <si>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</si>
  <si>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</si>
  <si>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</si>
  <si>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</si>
  <si>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</si>
  <si>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</si>
  <si>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</si>
  <si>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</si>
  <si>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</si>
  <si>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</si>
  <si>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</si>
  <si>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</si>
  <si>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</si>
  <si>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</si>
  <si>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</si>
  <si>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</si>
  <si>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</si>
  <si>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</si>
  <si>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</si>
  <si>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</si>
  <si>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</si>
  <si>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</si>
  <si>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</si>
  <si>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</si>
  <si>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</si>
  <si>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</si>
  <si>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</si>
  <si>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</si>
  <si>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</si>
  <si>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</si>
  <si>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</si>
  <si>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</si>
  <si>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</si>
  <si>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</si>
  <si>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</si>
  <si>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</si>
  <si>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</si>
  <si>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</si>
  <si>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</si>
  <si>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</si>
  <si>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</si>
  <si>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</si>
  <si>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</si>
  <si>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</si>
  <si>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</si>
  <si>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</si>
  <si>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</si>
  <si>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</si>
  <si>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</si>
  <si>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</si>
  <si>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</si>
  <si>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</si>
  <si>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</si>
  <si>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</si>
  <si>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</si>
  <si>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</si>
  <si>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</si>
  <si>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</si>
  <si>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</si>
  <si>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</si>
  <si>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</si>
  <si>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</si>
  <si>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</si>
  <si>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</si>
  <si>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</si>
  <si>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</si>
  <si>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</si>
  <si>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</si>
  <si>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</si>
  <si>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</si>
  <si>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</si>
  <si>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</si>
  <si>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</si>
  <si>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</si>
  <si>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</si>
  <si>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</si>
  <si>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</si>
  <si>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</si>
  <si>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</si>
  <si>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</si>
  <si>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</si>
  <si>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</si>
  <si>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</si>
  <si>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</si>
  <si>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</si>
  <si>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</si>
  <si>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</si>
  <si>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</si>
  <si>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</si>
  <si>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</si>
  <si>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</si>
  <si>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</si>
  <si>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</si>
  <si>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</si>
  <si>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</si>
  <si>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</si>
  <si>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</si>
  <si>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</si>
  <si>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</si>
  <si>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</si>
  <si>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</si>
  <si>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</si>
  <si>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</si>
  <si>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</si>
  <si>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</si>
  <si>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</si>
  <si>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</si>
  <si>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</si>
  <si>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</si>
  <si>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</si>
  <si>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</si>
  <si>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</si>
  <si>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</si>
  <si>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</si>
  <si>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</si>
  <si>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</si>
  <si>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</si>
  <si>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</si>
  <si>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</si>
  <si>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</si>
  <si>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</si>
  <si>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</si>
  <si>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</si>
  <si>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</si>
  <si>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</si>
  <si>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</si>
  <si>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</si>
  <si>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</si>
  <si>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</si>
  <si>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</si>
  <si>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</si>
  <si>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</si>
  <si>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</si>
  <si>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</si>
  <si>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</si>
  <si>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</si>
  <si>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</si>
  <si>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</si>
  <si>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</si>
  <si>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</si>
  <si>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</si>
  <si>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</si>
  <si>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</si>
  <si>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</si>
  <si>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</si>
  <si>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</si>
  <si>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</si>
  <si>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</si>
  <si>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</si>
  <si>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</si>
  <si>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</si>
  <si>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</si>
  <si>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</si>
  <si>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</si>
  <si>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</si>
  <si>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</si>
  <si>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</si>
  <si>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</si>
  <si>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</si>
  <si>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</si>
  <si>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</si>
  <si>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</si>
  <si>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</si>
  <si>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</si>
  <si>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</si>
  <si>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</si>
  <si>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</si>
  <si>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</si>
  <si>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</si>
  <si>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</si>
  <si>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</si>
  <si>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</si>
  <si>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</si>
  <si>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</si>
  <si>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</si>
  <si>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</si>
  <si>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</si>
  <si>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</si>
  <si>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</si>
  <si>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</si>
  <si>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</si>
  <si>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</si>
  <si>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</si>
  <si>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</si>
  <si>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</si>
  <si>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</si>
  <si>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</si>
  <si>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</si>
  <si>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</si>
  <si>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</si>
  <si>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</si>
  <si>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</si>
  <si>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</si>
  <si>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</si>
  <si>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</si>
  <si>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</si>
  <si>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</si>
  <si>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</si>
  <si>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</si>
  <si>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</si>
  <si>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</si>
  <si>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</si>
  <si>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</si>
  <si>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</si>
  <si>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</si>
  <si>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</si>
  <si>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</si>
  <si>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</si>
  <si>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</si>
  <si>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</si>
  <si>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</si>
  <si>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</si>
  <si>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</si>
  <si>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</si>
  <si>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</si>
  <si>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</si>
  <si>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</si>
  <si>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</si>
  <si>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</si>
  <si>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</si>
  <si>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</si>
  <si>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</si>
  <si>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</si>
  <si>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</si>
  <si>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</si>
  <si>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</si>
  <si>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</si>
  <si>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</si>
  <si>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</si>
  <si>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</si>
  <si>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</si>
  <si>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</si>
  <si>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</si>
  <si>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</si>
  <si>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</si>
  <si>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</si>
  <si>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</si>
  <si>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</si>
  <si>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</si>
  <si>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</si>
  <si>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</si>
  <si>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</si>
  <si>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</si>
  <si>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</si>
  <si>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</si>
  <si>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</si>
  <si>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</si>
  <si>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</si>
  <si>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</si>
  <si>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</si>
  <si>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</si>
  <si>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</si>
  <si>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</si>
  <si>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</si>
  <si>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</si>
  <si>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</si>
  <si>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</si>
  <si>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</si>
  <si>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</si>
  <si>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</si>
  <si>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</si>
  <si>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</si>
  <si>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</si>
  <si>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</si>
  <si>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</si>
  <si>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</si>
  <si>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</si>
  <si>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</si>
  <si>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</si>
  <si>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</si>
  <si>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</si>
  <si>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</si>
  <si>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</si>
  <si>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</si>
  <si>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</si>
  <si>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</si>
  <si>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</si>
  <si>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</si>
  <si>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</si>
  <si>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</si>
  <si>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</si>
  <si>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</si>
  <si>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</si>
  <si>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</si>
  <si>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</si>
  <si>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</si>
  <si>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</si>
  <si>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</si>
  <si>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</si>
  <si>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</si>
  <si>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</si>
  <si>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</si>
  <si>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</si>
  <si>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</si>
  <si>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</si>
  <si>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</si>
  <si>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</si>
  <si>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</si>
  <si>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</si>
  <si>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</si>
  <si>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</si>
  <si>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</si>
  <si>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</si>
  <si>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</si>
  <si>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</si>
  <si>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</si>
  <si>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</si>
  <si>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</si>
  <si>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</si>
  <si>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</si>
  <si>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</si>
  <si>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</si>
  <si>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</si>
  <si>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</si>
  <si>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</si>
  <si>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</si>
  <si>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</si>
  <si>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</si>
  <si>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</si>
  <si>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</si>
  <si>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</si>
  <si>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</si>
  <si>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</si>
  <si>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</si>
  <si>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</si>
  <si>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</si>
  <si>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</si>
  <si>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</si>
  <si>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</si>
  <si>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</si>
  <si>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</si>
  <si>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</si>
  <si>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</si>
  <si>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</si>
  <si>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</si>
  <si>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</si>
  <si>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</si>
  <si>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</si>
  <si>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</si>
  <si>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</si>
  <si>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</si>
  <si>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</si>
  <si>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</si>
  <si>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</si>
  <si>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</si>
  <si>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</si>
  <si>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</si>
  <si>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</si>
  <si>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</si>
  <si>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</si>
  <si>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</si>
  <si>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</si>
  <si>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</si>
  <si>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</si>
  <si>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</si>
  <si>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</si>
  <si>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</si>
  <si>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</si>
  <si>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</si>
  <si>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</si>
  <si>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</si>
  <si>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</si>
  <si>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</si>
  <si>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</si>
  <si>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</si>
  <si>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</si>
  <si>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</si>
  <si>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</si>
  <si>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</si>
  <si>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</si>
  <si>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</si>
  <si>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</si>
  <si>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</si>
  <si>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</si>
  <si>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</si>
  <si>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</si>
  <si>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</si>
  <si>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</si>
  <si>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</si>
  <si>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</si>
  <si>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</si>
  <si>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</si>
  <si>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</si>
  <si>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</si>
  <si>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</si>
  <si>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</si>
  <si>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</si>
  <si>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</si>
  <si>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</si>
  <si>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</si>
  <si>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</si>
  <si>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</si>
  <si>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</si>
  <si>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</si>
  <si>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</si>
  <si>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</si>
  <si>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</si>
  <si>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</si>
  <si>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</si>
  <si>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</si>
  <si>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</si>
  <si>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</si>
  <si>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</si>
  <si>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</si>
  <si>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</si>
  <si>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</si>
  <si>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</si>
  <si>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</si>
  <si>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</si>
  <si>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</si>
  <si>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</si>
  <si>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</si>
  <si>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</si>
  <si>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</si>
  <si>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</si>
  <si>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</si>
  <si>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</si>
  <si>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</si>
  <si>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</si>
  <si>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</si>
  <si>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</si>
  <si>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</si>
  <si>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</si>
  <si>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</si>
  <si>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</si>
  <si>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</si>
  <si>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</si>
  <si>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</si>
  <si>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</si>
  <si>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</si>
  <si>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</si>
  <si>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</si>
  <si>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</si>
  <si>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</si>
  <si>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</si>
  <si>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</si>
  <si>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</si>
  <si>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</si>
  <si>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</si>
  <si>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</si>
  <si>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</si>
  <si>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</si>
  <si>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</si>
  <si>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</si>
  <si>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</si>
  <si>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</si>
  <si>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</si>
  <si>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</si>
  <si>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</si>
  <si>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</si>
  <si>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</si>
  <si>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</si>
  <si>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</si>
  <si>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</si>
  <si>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</si>
  <si>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</si>
  <si>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</si>
  <si>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</si>
  <si>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</si>
  <si>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</si>
  <si>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</si>
  <si>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</si>
  <si>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</si>
  <si>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</si>
  <si>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</si>
  <si>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</si>
  <si>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</si>
  <si>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</si>
  <si>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</si>
  <si>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</si>
  <si>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</si>
  <si>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</si>
  <si>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</si>
  <si>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</si>
  <si>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</si>
  <si>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</si>
  <si>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</si>
  <si>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</si>
  <si>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</si>
  <si>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</si>
  <si>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</si>
  <si>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</si>
  <si>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</si>
  <si>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</si>
  <si>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</si>
  <si>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</si>
  <si>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</si>
  <si>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</si>
  <si>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</si>
  <si>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</si>
  <si>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</si>
  <si>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</si>
  <si>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</si>
  <si>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</si>
  <si>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</si>
  <si>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</si>
  <si>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</si>
  <si>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</si>
  <si>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</si>
  <si>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</si>
  <si>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</si>
  <si>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</si>
  <si>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</si>
  <si>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</si>
  <si>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</si>
  <si>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</si>
  <si>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</si>
  <si>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</si>
  <si>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</si>
  <si>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</si>
  <si>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</si>
  <si>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</si>
  <si>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</si>
  <si>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</si>
  <si>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</si>
  <si>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</si>
  <si>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</si>
  <si>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</si>
  <si>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</si>
  <si>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</si>
  <si>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</si>
  <si>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</si>
  <si>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</si>
  <si>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</si>
  <si>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</si>
  <si>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</si>
  <si>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</si>
  <si>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</si>
  <si>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</si>
  <si>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</si>
  <si>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</si>
  <si>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</si>
  <si>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</si>
  <si>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</si>
  <si>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</si>
  <si>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</si>
  <si>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</si>
  <si>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</si>
  <si>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</si>
  <si>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</si>
  <si>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</si>
  <si>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</si>
  <si>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</si>
  <si>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</si>
  <si>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</si>
  <si>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</si>
  <si>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</si>
  <si>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</si>
  <si>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</si>
  <si>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</si>
  <si>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</si>
  <si>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</si>
  <si>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</si>
  <si>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</si>
  <si>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</si>
  <si>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</si>
  <si>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</si>
  <si>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</si>
  <si>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</si>
  <si>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</si>
  <si>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</si>
  <si>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</si>
  <si>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</si>
  <si>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</si>
  <si>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</si>
  <si>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</si>
  <si>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</si>
  <si>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</si>
  <si>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</si>
  <si>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</si>
  <si>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</si>
  <si>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</si>
  <si>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</si>
  <si>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</si>
  <si>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</si>
  <si>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</si>
  <si>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</si>
  <si>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</si>
  <si>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</si>
  <si>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</si>
  <si>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</si>
  <si>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</si>
  <si>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</si>
  <si>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</si>
  <si>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</si>
  <si>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</si>
  <si>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</si>
  <si>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</si>
  <si>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</si>
  <si>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</si>
  <si>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</si>
  <si>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</si>
  <si>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</si>
  <si>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</si>
  <si>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</si>
  <si>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</si>
  <si>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</si>
  <si>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</si>
  <si>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</si>
  <si>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</si>
  <si>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</si>
  <si>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</si>
  <si>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</si>
  <si>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</si>
  <si>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</si>
  <si>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</si>
  <si>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</si>
  <si>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</si>
  <si>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</si>
  <si>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</si>
  <si>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</si>
  <si>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</si>
  <si>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</si>
  <si>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</si>
  <si>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</si>
  <si>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</si>
  <si>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</si>
  <si>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</si>
  <si>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</si>
  <si>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</si>
  <si>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</si>
  <si>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</si>
  <si>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</si>
  <si>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</si>
  <si>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</si>
  <si>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</si>
  <si>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</si>
  <si>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</si>
  <si>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</si>
  <si>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</si>
  <si>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</si>
  <si>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</si>
  <si>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</si>
  <si>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</si>
  <si>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</si>
  <si>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</si>
  <si>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</si>
  <si>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</si>
  <si>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</si>
  <si>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</si>
  <si>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</si>
  <si>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</si>
  <si>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</si>
  <si>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</si>
  <si>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</si>
  <si>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</si>
  <si>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</si>
  <si>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</si>
  <si>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</si>
  <si>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</si>
  <si>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</si>
  <si>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</si>
  <si>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</si>
  <si>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</si>
  <si>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</si>
  <si>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</si>
  <si>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</si>
  <si>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</si>
  <si>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</si>
  <si>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</si>
  <si>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</si>
  <si>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</si>
  <si>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</si>
  <si>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</si>
  <si>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</si>
  <si>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</si>
  <si>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</si>
  <si>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</si>
  <si>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</si>
  <si>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</si>
  <si>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</si>
  <si>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</si>
  <si>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</si>
  <si>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</si>
  <si>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</si>
  <si>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</si>
  <si>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</si>
  <si>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</si>
  <si>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</si>
  <si>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</si>
  <si>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</si>
  <si>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</si>
  <si>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</si>
  <si>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</si>
  <si>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</si>
  <si>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</si>
  <si>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</si>
  <si>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</si>
  <si>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</si>
  <si>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</si>
  <si>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</si>
  <si>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</si>
  <si>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</si>
  <si>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</si>
  <si>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</si>
  <si>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</si>
  <si>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</si>
  <si>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</si>
  <si>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</si>
  <si>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</si>
  <si>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</si>
  <si>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</si>
  <si>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</si>
  <si>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</si>
  <si>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</si>
  <si>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</si>
  <si>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</si>
  <si>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</si>
  <si>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</si>
  <si>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</si>
  <si>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</si>
  <si>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</si>
  <si>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</si>
  <si>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</si>
  <si>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</si>
  <si>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</si>
  <si>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</si>
  <si>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</si>
  <si>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</si>
  <si>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</si>
  <si>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</si>
  <si>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</si>
  <si>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</si>
  <si>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</si>
  <si>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</si>
  <si>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</si>
  <si>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</si>
  <si>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</si>
  <si>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</si>
  <si>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</si>
  <si>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</si>
  <si>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</si>
  <si>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</si>
  <si>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</si>
  <si>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</si>
  <si>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</si>
  <si>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</si>
  <si>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</si>
  <si>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</si>
  <si>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</si>
  <si>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</si>
  <si>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</si>
  <si>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</si>
  <si>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</si>
  <si>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</si>
  <si>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</si>
  <si>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</si>
  <si>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</si>
  <si>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</si>
  <si>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</si>
  <si>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</si>
  <si>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</si>
  <si>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</si>
  <si>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</si>
  <si>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</si>
  <si>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</si>
  <si>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</si>
  <si>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</si>
  <si>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</si>
  <si>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</si>
  <si>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</si>
  <si>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</si>
  <si>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</si>
  <si>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</si>
  <si>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</si>
  <si>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</si>
  <si>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</si>
  <si>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</si>
  <si>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</si>
  <si>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</si>
  <si>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</si>
  <si>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</si>
  <si>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</si>
  <si>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</si>
  <si>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</si>
  <si>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</si>
  <si>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</si>
  <si>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</si>
  <si>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</si>
  <si>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</si>
  <si>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</si>
  <si>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</si>
  <si>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</si>
  <si>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</si>
  <si>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</si>
  <si>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</si>
  <si>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</si>
  <si>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</si>
  <si>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</si>
  <si>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</si>
  <si>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</si>
  <si>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</si>
  <si>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</si>
  <si>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</si>
  <si>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</si>
  <si>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</si>
  <si>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</si>
  <si>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</si>
  <si>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</si>
  <si>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</si>
  <si>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</si>
  <si>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</si>
  <si>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</si>
  <si>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</si>
  <si>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</si>
  <si>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</si>
  <si>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</si>
  <si>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</si>
  <si>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</si>
  <si>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</si>
  <si>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</si>
  <si>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</si>
  <si>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</si>
  <si>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</si>
  <si>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</si>
  <si>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</si>
  <si>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</si>
  <si>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</si>
  <si>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</si>
  <si>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</si>
  <si>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</si>
  <si>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</si>
  <si>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</si>
  <si>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</si>
  <si>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</si>
  <si>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</si>
  <si>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</si>
  <si>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</si>
  <si>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</si>
  <si>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</si>
  <si>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</si>
  <si>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</si>
  <si>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</si>
  <si>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</si>
  <si>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</si>
  <si>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</si>
  <si>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</si>
  <si>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</si>
  <si>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</si>
  <si>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</si>
  <si>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</si>
  <si>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</si>
  <si>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</si>
  <si>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</si>
  <si>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</si>
  <si>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</si>
  <si>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</si>
  <si>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</si>
  <si>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</si>
  <si>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</si>
  <si>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</si>
  <si>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</si>
  <si>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</si>
  <si>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</si>
  <si>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</si>
  <si>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</si>
  <si>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</si>
  <si>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</si>
  <si>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</si>
  <si>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</si>
  <si>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</si>
  <si>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</si>
  <si>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</si>
  <si>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</si>
  <si>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</si>
  <si>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</si>
  <si>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</si>
  <si>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</si>
  <si>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</si>
  <si>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</si>
  <si>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</si>
  <si>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</si>
  <si>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</si>
  <si>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</si>
  <si>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</si>
  <si>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</si>
  <si>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</si>
  <si>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</si>
  <si>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</si>
  <si>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</si>
  <si>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</si>
  <si>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</si>
  <si>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</si>
  <si>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</si>
  <si>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</si>
  <si>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</si>
  <si>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</si>
  <si>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</si>
  <si>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</si>
  <si>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</si>
  <si>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</si>
  <si>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</si>
  <si>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</si>
  <si>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</si>
  <si>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</si>
  <si>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</si>
  <si>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</si>
  <si>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</si>
  <si>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</si>
  <si>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</si>
  <si>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</si>
  <si>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</si>
  <si>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</si>
  <si>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</si>
  <si>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</si>
  <si>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</si>
  <si>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</si>
  <si>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</si>
  <si>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</si>
  <si>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</si>
  <si>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</si>
  <si>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</si>
  <si>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</si>
  <si>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</si>
  <si>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</si>
  <si>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</si>
  <si>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</si>
  <si>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</si>
  <si>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</si>
  <si>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</si>
  <si>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</si>
  <si>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</si>
  <si>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</si>
  <si>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</si>
  <si>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</si>
  <si>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</si>
  <si>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</si>
  <si>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</si>
  <si>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</si>
  <si>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</si>
  <si>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</si>
  <si>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</si>
  <si>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</si>
  <si>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</si>
  <si>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</si>
  <si>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</si>
  <si>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</si>
  <si>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</si>
  <si>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</si>
  <si>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</si>
  <si>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</si>
  <si>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</si>
  <si>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</si>
  <si>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</si>
  <si>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</si>
  <si>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</si>
  <si>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</si>
  <si>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</si>
  <si>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</si>
  <si>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</si>
  <si>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</si>
  <si>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</si>
  <si>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</si>
  <si>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</si>
  <si>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</si>
  <si>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</si>
  <si>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</si>
  <si>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</si>
  <si>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</si>
  <si>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</si>
  <si>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</si>
  <si>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</si>
  <si>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</si>
  <si>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</si>
  <si>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</si>
  <si>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</si>
  <si>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</si>
  <si>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</si>
  <si>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</si>
  <si>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</si>
  <si>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</si>
  <si>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</si>
  <si>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</si>
  <si>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</si>
  <si>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</si>
  <si>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</si>
  <si>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</si>
  <si>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</si>
  <si>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</si>
  <si>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</si>
  <si>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</si>
  <si>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</si>
  <si>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</si>
  <si>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</si>
  <si>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</si>
  <si>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</si>
  <si>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</si>
  <si>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</si>
  <si>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</si>
  <si>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</si>
  <si>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</si>
  <si>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</si>
  <si>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</si>
  <si>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</si>
  <si>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</si>
  <si>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</si>
  <si>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</si>
  <si>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</si>
  <si>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</si>
  <si>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</si>
  <si>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</si>
  <si>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</si>
  <si>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</si>
  <si>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</si>
  <si>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</si>
  <si>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</si>
  <si>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</si>
  <si>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</si>
  <si>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</si>
  <si>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</si>
  <si>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</si>
  <si>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</si>
  <si>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</si>
  <si>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</si>
  <si>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</si>
  <si>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</si>
  <si>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</si>
  <si>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</si>
  <si>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</si>
  <si>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</si>
  <si>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</si>
  <si>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</si>
  <si>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</si>
  <si>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</si>
  <si>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</si>
  <si>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</si>
  <si>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</si>
  <si>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</si>
  <si>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</si>
  <si>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</si>
  <si>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</si>
  <si>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</si>
  <si>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</si>
  <si>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</si>
  <si>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</si>
  <si>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</si>
  <si>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</si>
  <si>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</si>
  <si>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</si>
  <si>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</si>
  <si>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</si>
  <si>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</si>
  <si>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</si>
  <si>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</si>
  <si>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</si>
  <si>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</si>
  <si>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</si>
  <si>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</si>
  <si>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</si>
  <si>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</si>
  <si>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</si>
  <si>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</si>
  <si>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</si>
  <si>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</si>
  <si>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</si>
  <si>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</si>
  <si>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</si>
  <si>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</si>
  <si>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</si>
  <si>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</si>
  <si>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</si>
  <si>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</si>
  <si>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</si>
  <si>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</si>
  <si>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</si>
  <si>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</si>
  <si>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</si>
  <si>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</si>
  <si>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</si>
  <si>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</si>
  <si>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</si>
  <si>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</si>
  <si>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</si>
  <si>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</si>
  <si>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</si>
  <si>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</si>
  <si>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</si>
  <si>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</si>
  <si>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</si>
  <si>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</si>
  <si>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</si>
  <si>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</si>
  <si>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</si>
  <si>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</si>
  <si>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</si>
  <si>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</si>
  <si>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</si>
  <si>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</si>
  <si>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</si>
  <si>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</si>
  <si>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</si>
  <si>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</si>
  <si>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</si>
  <si>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</si>
  <si>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</si>
  <si>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</si>
  <si>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</si>
  <si>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</si>
  <si>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</si>
  <si>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</si>
  <si>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</si>
  <si>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</si>
  <si>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</si>
  <si>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</si>
  <si>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</si>
  <si>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</si>
  <si>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</si>
  <si>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</si>
  <si>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</si>
  <si>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</si>
  <si>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</si>
  <si>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</si>
  <si>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</si>
  <si>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</si>
  <si>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</si>
  <si>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</si>
  <si>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</si>
  <si>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</si>
  <si>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</si>
  <si>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</si>
  <si>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</si>
  <si>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</si>
  <si>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</si>
  <si>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</si>
  <si>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</si>
  <si>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</si>
  <si>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</si>
  <si>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</si>
  <si>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</si>
  <si>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</si>
  <si>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</si>
  <si>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</si>
  <si>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</si>
  <si>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</si>
  <si>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</si>
  <si>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</si>
  <si>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</si>
  <si>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</si>
  <si>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</si>
  <si>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</si>
  <si>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</si>
  <si>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</si>
  <si>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</si>
  <si>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</si>
  <si>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</si>
  <si>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</si>
  <si>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</si>
  <si>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</si>
  <si>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</si>
  <si>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</si>
  <si>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</si>
  <si>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</si>
  <si>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</si>
  <si>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</si>
  <si>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</si>
  <si>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</si>
  <si>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</si>
  <si>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</si>
  <si>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</si>
  <si>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</si>
  <si>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</si>
  <si>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</si>
  <si>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</si>
  <si>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</si>
  <si>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</si>
  <si>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</si>
  <si>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</si>
  <si>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</si>
  <si>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</si>
  <si>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</si>
  <si>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</si>
  <si>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</si>
  <si>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</si>
  <si>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</si>
  <si>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</si>
  <si>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</si>
  <si>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</si>
  <si>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</si>
  <si>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</si>
  <si>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</si>
  <si>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</si>
  <si>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</si>
  <si>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</si>
  <si>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</si>
  <si>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</si>
  <si>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</si>
  <si>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</si>
  <si>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</si>
  <si>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</si>
  <si>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</si>
  <si>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</si>
  <si>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</si>
  <si>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</si>
  <si>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</si>
  <si>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</si>
  <si>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</si>
  <si>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</si>
  <si>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</si>
  <si>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</si>
  <si>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</si>
  <si>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</si>
  <si>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</si>
  <si>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</si>
  <si>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</si>
  <si>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</si>
  <si>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</si>
  <si>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</si>
  <si>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</si>
  <si>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</si>
  <si>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</si>
  <si>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</si>
  <si>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</si>
  <si>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</si>
  <si>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</si>
  <si>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</si>
  <si>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</si>
  <si>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</si>
  <si>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</si>
  <si>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</si>
  <si>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</si>
  <si>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</si>
  <si>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</si>
  <si>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</si>
  <si>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</si>
  <si>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</si>
  <si>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</si>
  <si>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</si>
  <si>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</si>
  <si>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</si>
  <si>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</si>
  <si>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</si>
  <si>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</si>
  <si>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</si>
  <si>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</si>
  <si>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</si>
  <si>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</si>
  <si>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</si>
  <si>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</si>
  <si>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</si>
  <si>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</si>
  <si>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</si>
  <si>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</si>
  <si>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</si>
  <si>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</si>
  <si>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</si>
  <si>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</si>
  <si>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</si>
  <si>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</si>
  <si>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</si>
  <si>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</si>
  <si>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</si>
  <si>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</si>
  <si>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</si>
  <si>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</si>
  <si>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</si>
  <si>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</si>
  <si>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</si>
  <si>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</si>
  <si>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</si>
  <si>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</si>
  <si>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</si>
  <si>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</si>
  <si>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</si>
  <si>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</si>
  <si>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</si>
  <si>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</si>
  <si>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</si>
  <si>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</si>
  <si>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</si>
  <si>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</si>
  <si>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</si>
  <si>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</si>
  <si>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</si>
  <si>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</si>
  <si>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</si>
  <si>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</si>
  <si>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</si>
  <si>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</si>
  <si>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</si>
  <si>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</si>
  <si>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</si>
  <si>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</si>
  <si>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</si>
  <si>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</si>
  <si>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</si>
  <si>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</si>
  <si>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</si>
  <si>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</si>
  <si>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</si>
  <si>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</si>
  <si>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</si>
  <si>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</si>
  <si>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</si>
  <si>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</si>
  <si>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</si>
  <si>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</si>
  <si>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</si>
  <si>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</si>
  <si>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</si>
  <si>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</si>
  <si>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</si>
  <si>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</si>
  <si>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</si>
  <si>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</si>
  <si>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</si>
  <si>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</si>
  <si>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</si>
  <si>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</si>
  <si>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</si>
  <si>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</si>
  <si>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</si>
  <si>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</si>
  <si>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</si>
  <si>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</si>
  <si>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</si>
  <si>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</si>
  <si>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</si>
  <si>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</si>
  <si>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</si>
  <si>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</si>
  <si>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</si>
  <si>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</si>
  <si>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</si>
  <si>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</si>
  <si>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</si>
  <si>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</si>
  <si>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</si>
  <si>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</si>
  <si>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</si>
  <si>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</si>
  <si>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</si>
  <si>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</si>
  <si>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</si>
  <si>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</si>
  <si>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</si>
  <si>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</si>
  <si>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</si>
  <si>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</si>
  <si>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</si>
  <si>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</si>
  <si>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</si>
  <si>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</si>
  <si>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</si>
  <si>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</si>
  <si>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</si>
  <si>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</si>
  <si>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</si>
  <si>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</si>
  <si>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</si>
  <si>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</si>
  <si>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</si>
  <si>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</si>
  <si>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</si>
  <si>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</si>
  <si>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</si>
  <si>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</si>
  <si>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</si>
  <si>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</si>
  <si>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</si>
  <si>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</si>
  <si>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</si>
  <si>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</si>
  <si>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</si>
  <si>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</si>
  <si>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</si>
  <si>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</si>
  <si>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</si>
  <si>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</si>
  <si>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</si>
  <si>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</si>
  <si>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</si>
  <si>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</si>
  <si>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</si>
  <si>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</si>
  <si>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</si>
  <si>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</si>
  <si>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</si>
  <si>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</si>
  <si>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</si>
  <si>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</si>
  <si>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</si>
  <si>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</si>
  <si>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</si>
  <si>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</si>
  <si>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</si>
  <si>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</si>
  <si>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</si>
  <si>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</si>
  <si>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</si>
  <si>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</si>
  <si>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</si>
  <si>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</si>
  <si>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</si>
  <si>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</si>
  <si>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</si>
  <si>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</si>
  <si>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</si>
  <si>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</si>
  <si>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</si>
  <si>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</si>
  <si>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</si>
  <si>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</si>
  <si>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</si>
  <si>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</si>
  <si>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</si>
  <si>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</si>
  <si>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</si>
  <si>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</si>
  <si>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</si>
  <si>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</si>
  <si>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</si>
  <si>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</si>
  <si>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</si>
  <si>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</si>
  <si>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</si>
  <si>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</si>
  <si>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</si>
  <si>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</si>
  <si>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</si>
  <si>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</si>
  <si>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</si>
  <si>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</si>
  <si>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</si>
  <si>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</si>
  <si>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</si>
  <si>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</si>
  <si>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</si>
  <si>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</si>
  <si>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</si>
  <si>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</si>
  <si>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</si>
  <si>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</si>
  <si>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</si>
  <si>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</si>
  <si>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</si>
  <si>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</si>
  <si>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</si>
  <si>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</si>
  <si>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</si>
  <si>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</si>
  <si>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</si>
  <si>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</si>
  <si>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</si>
  <si>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</si>
  <si>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</si>
  <si>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</si>
  <si>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</si>
  <si>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</si>
  <si>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</si>
  <si>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</si>
  <si>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</si>
  <si>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</si>
  <si>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</si>
  <si>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</si>
  <si>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</si>
  <si>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</si>
  <si>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</si>
  <si>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</si>
  <si>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</si>
  <si>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</si>
  <si>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</si>
  <si>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</si>
  <si>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</si>
  <si>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</si>
  <si>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</si>
  <si>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</si>
  <si>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</si>
  <si>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</si>
  <si>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</si>
  <si>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</si>
  <si>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</si>
  <si>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</si>
  <si>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</si>
  <si>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</si>
  <si>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</si>
  <si>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</si>
  <si>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</si>
  <si>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</si>
  <si>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</si>
  <si>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</si>
  <si>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</si>
  <si>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</si>
  <si>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</si>
  <si>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</si>
  <si>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</si>
  <si>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</si>
  <si>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</si>
  <si>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</si>
  <si>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</si>
  <si>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</si>
  <si>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</si>
  <si>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</si>
  <si>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</si>
  <si>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</si>
  <si>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</si>
  <si>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</si>
  <si>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</si>
  <si>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</si>
  <si>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</si>
  <si>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</si>
  <si>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</si>
  <si>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</si>
  <si>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</si>
  <si>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</si>
  <si>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</si>
  <si>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</si>
  <si>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</si>
  <si>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</si>
  <si>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</si>
  <si>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</si>
  <si>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</si>
  <si>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</si>
  <si>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</si>
  <si>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</si>
  <si>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</si>
  <si>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</si>
  <si>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</si>
  <si>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</si>
  <si>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</si>
  <si>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</si>
  <si>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</si>
  <si>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</si>
  <si>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</si>
  <si>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</si>
  <si>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</si>
  <si>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</si>
  <si>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</si>
  <si>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</si>
  <si>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</si>
  <si>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</si>
  <si>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</si>
  <si>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</si>
  <si>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</si>
  <si>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</si>
  <si>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</si>
  <si>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</si>
  <si>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</si>
  <si>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</si>
  <si>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</si>
  <si>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</si>
  <si>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</si>
  <si>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</si>
  <si>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</si>
  <si>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</si>
  <si>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</si>
  <si>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</si>
  <si>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</si>
  <si>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</si>
  <si>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</si>
  <si>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</si>
  <si>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</si>
  <si>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</si>
  <si>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</si>
  <si>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</si>
  <si>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</si>
  <si>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</si>
  <si>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</si>
  <si>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</si>
  <si>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</si>
  <si>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</si>
  <si>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</si>
  <si>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</si>
  <si>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</si>
  <si>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</si>
  <si>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</si>
  <si>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</si>
  <si>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</si>
  <si>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</si>
  <si>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</si>
  <si>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</si>
  <si>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</si>
  <si>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</si>
  <si>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</si>
  <si>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</si>
  <si>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</si>
  <si>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</si>
  <si>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</si>
  <si>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</si>
  <si>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</si>
  <si>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</si>
  <si>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</si>
  <si>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</si>
  <si>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</si>
  <si>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</si>
  <si>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</si>
  <si>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</si>
  <si>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</si>
  <si>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</si>
  <si>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</si>
  <si>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</si>
  <si>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</si>
  <si>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</si>
  <si>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</si>
  <si>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</si>
  <si>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</si>
  <si>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</si>
  <si>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</si>
  <si>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</si>
  <si>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</si>
  <si>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</si>
  <si>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</si>
  <si>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</si>
  <si>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</si>
  <si>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</si>
  <si>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</si>
  <si>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</si>
  <si>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</si>
  <si>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</si>
  <si>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</si>
  <si>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</si>
  <si>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</si>
  <si>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</si>
  <si>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</si>
  <si>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</si>
  <si>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</si>
  <si>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</si>
  <si>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</si>
  <si>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</si>
  <si>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</si>
  <si>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</si>
  <si>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</si>
  <si>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</si>
  <si>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</si>
  <si>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</si>
  <si>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</si>
  <si>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</si>
  <si>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</si>
  <si>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</si>
  <si>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</si>
  <si>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</si>
  <si>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</si>
  <si>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</si>
  <si>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</si>
  <si>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</si>
  <si>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</si>
  <si>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</si>
  <si>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</si>
  <si>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</si>
  <si>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</si>
  <si>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</si>
  <si>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</si>
  <si>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</si>
  <si>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</si>
  <si>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</si>
  <si>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</si>
  <si>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</si>
  <si>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</si>
  <si>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</si>
  <si>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</si>
  <si>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</si>
  <si>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</si>
  <si>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</si>
  <si>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</si>
  <si>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</si>
  <si>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</si>
  <si>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</si>
  <si>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</si>
  <si>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</si>
  <si>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</si>
  <si>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</si>
  <si>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</si>
  <si>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</si>
  <si>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</si>
  <si>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</si>
  <si>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</si>
  <si>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</si>
  <si>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</si>
  <si>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</si>
  <si>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</si>
  <si>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</si>
  <si>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</si>
  <si>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</si>
  <si>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</si>
  <si>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</si>
  <si>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</si>
  <si>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</si>
  <si>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</si>
  <si>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</si>
  <si>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</si>
  <si>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</si>
  <si>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</si>
  <si>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</si>
  <si>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</si>
  <si>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</si>
  <si>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</si>
  <si>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</si>
  <si>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</si>
  <si>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</si>
  <si>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</si>
  <si>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</si>
  <si>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</si>
  <si>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</si>
  <si>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</si>
  <si>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</si>
  <si>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</si>
  <si>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</si>
  <si>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</si>
  <si>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</si>
  <si>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</si>
  <si>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</si>
  <si>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</si>
  <si>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</si>
  <si>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</si>
  <si>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</si>
  <si>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</si>
  <si>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</si>
  <si>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</si>
  <si>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</si>
  <si>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</si>
  <si>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</si>
  <si>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</si>
  <si>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</si>
  <si>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</si>
  <si>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</si>
  <si>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</si>
  <si>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</si>
  <si>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</si>
  <si>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</si>
  <si>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</si>
  <si>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</si>
  <si>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</si>
  <si>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</si>
  <si>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</si>
  <si>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</si>
  <si>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</si>
  <si>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</si>
  <si>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</si>
  <si>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</si>
  <si>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</si>
  <si>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</si>
  <si>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</si>
  <si>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</si>
  <si>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</si>
  <si>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</si>
  <si>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</si>
  <si>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</si>
  <si>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</si>
  <si>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</si>
  <si>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</si>
  <si>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</si>
  <si>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</si>
  <si>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</si>
  <si>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</si>
  <si>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</si>
  <si>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</si>
  <si>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</si>
  <si>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</si>
  <si>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</si>
  <si>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</si>
  <si>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</si>
  <si>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</si>
  <si>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</si>
  <si>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</si>
  <si>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</si>
  <si>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</si>
  <si>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</si>
  <si>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</si>
  <si>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</si>
  <si>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</si>
  <si>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</si>
  <si>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</si>
  <si>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</si>
  <si>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</si>
  <si>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</si>
  <si>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</si>
  <si>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</si>
  <si>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</si>
  <si>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</si>
  <si>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</si>
  <si>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</si>
  <si>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</si>
  <si>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</si>
  <si>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</si>
  <si>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</si>
  <si>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</si>
  <si>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</si>
  <si>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</si>
  <si>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</si>
  <si>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</si>
  <si>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</si>
  <si>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</si>
  <si>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</si>
  <si>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</si>
  <si>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</si>
  <si>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</si>
  <si>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</si>
  <si>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</si>
  <si>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</si>
  <si>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</si>
  <si>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</si>
  <si>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</si>
  <si>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</si>
  <si>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</si>
  <si>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</si>
  <si>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</si>
  <si>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</si>
  <si>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</si>
  <si>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</si>
  <si>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</si>
  <si>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</si>
  <si>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</si>
  <si>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</si>
  <si>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</si>
  <si>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</si>
  <si>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</si>
  <si>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</si>
  <si>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</si>
  <si>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</si>
  <si>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</si>
  <si>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</si>
  <si>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</si>
  <si>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</si>
  <si>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</si>
  <si>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</si>
  <si>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</si>
  <si>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</si>
  <si>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</si>
  <si>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</si>
  <si>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</si>
  <si>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</si>
  <si>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</si>
  <si>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</si>
  <si>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</si>
  <si>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</si>
  <si>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</si>
  <si>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</si>
  <si>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</si>
  <si>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</si>
  <si>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</si>
  <si>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</si>
  <si>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</si>
  <si>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</si>
  <si>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</si>
  <si>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</si>
  <si>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</si>
  <si>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</si>
  <si>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</si>
  <si>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</si>
  <si>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</si>
  <si>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</si>
  <si>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</si>
  <si>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</si>
  <si>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</si>
  <si>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</si>
  <si>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</si>
  <si>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</si>
  <si>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</si>
  <si>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</si>
  <si>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</si>
  <si>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</si>
  <si>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</si>
  <si>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</si>
  <si>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</si>
  <si>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</si>
  <si>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</si>
  <si>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</si>
  <si>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</si>
  <si>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</si>
  <si>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</si>
  <si>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</si>
  <si>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</si>
  <si>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</si>
  <si>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</si>
  <si>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</si>
  <si>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</si>
  <si>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</si>
  <si>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</si>
  <si>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</si>
  <si>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</si>
  <si>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</si>
  <si>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</si>
  <si>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</si>
  <si>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</si>
  <si>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</si>
  <si>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</si>
  <si>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</si>
  <si>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</si>
  <si>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</si>
  <si>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</si>
  <si>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</si>
  <si>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</si>
  <si>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</si>
  <si>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</si>
  <si>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</si>
  <si>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</si>
  <si>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</si>
  <si>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</si>
  <si>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</si>
  <si>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</si>
  <si>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</si>
  <si>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</si>
  <si>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</si>
  <si>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</si>
  <si>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</si>
  <si>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</si>
  <si>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</si>
  <si>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</si>
  <si>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</si>
  <si>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</si>
  <si>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</si>
  <si>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</si>
  <si>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</si>
  <si>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</si>
  <si>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</si>
  <si>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</si>
  <si>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</si>
  <si>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</si>
  <si>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</si>
  <si>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</si>
  <si>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</si>
  <si>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</si>
  <si>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</si>
  <si>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</si>
  <si>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</si>
  <si>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</si>
  <si>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</si>
  <si>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</si>
  <si>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</si>
  <si>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</si>
  <si>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</si>
  <si>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</si>
  <si>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</si>
  <si>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</si>
  <si>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</si>
  <si>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</si>
  <si>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</si>
  <si>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</si>
  <si>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</si>
  <si>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</si>
  <si>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</si>
  <si>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</si>
  <si>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</si>
  <si>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</si>
  <si>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</si>
  <si>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</si>
  <si>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</si>
  <si>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</si>
  <si>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</si>
  <si>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</si>
  <si>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</si>
  <si>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</si>
  <si>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</si>
  <si>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</si>
  <si>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</si>
  <si>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</si>
  <si>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</si>
  <si>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</si>
  <si>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</si>
  <si>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</si>
  <si>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</si>
  <si>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</si>
  <si>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</si>
  <si>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</si>
  <si>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</si>
  <si>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</si>
  <si>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</si>
  <si>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</si>
  <si>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</si>
  <si>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</si>
  <si>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</si>
  <si>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</si>
  <si>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</si>
  <si>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</si>
  <si>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</si>
  <si>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</si>
  <si>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</si>
  <si>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</si>
  <si>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</si>
  <si>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</si>
  <si>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</si>
  <si>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</si>
  <si>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</si>
  <si>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</si>
  <si>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</si>
  <si>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</si>
  <si>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</si>
  <si>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</si>
  <si>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</si>
  <si>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</si>
  <si>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</si>
  <si>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</si>
  <si>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</si>
  <si>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</si>
  <si>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</si>
  <si>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</si>
  <si>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</si>
  <si>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</si>
  <si>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</si>
  <si>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</si>
  <si>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</si>
  <si>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</si>
  <si>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</si>
  <si>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</si>
  <si>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</si>
  <si>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</si>
  <si>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</si>
  <si>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</si>
  <si>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</si>
  <si>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</si>
  <si>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</si>
  <si>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</si>
  <si>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</si>
  <si>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</si>
  <si>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</si>
  <si>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</si>
  <si>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</si>
  <si>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</si>
  <si>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</si>
  <si>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</si>
  <si>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</si>
  <si>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</si>
  <si>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</si>
  <si>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</si>
  <si>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</si>
  <si>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</si>
  <si>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</si>
  <si>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</si>
  <si>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</si>
  <si>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</si>
  <si>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</si>
  <si>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</si>
  <si>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</si>
  <si>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</si>
  <si>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</si>
  <si>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</si>
  <si>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</si>
  <si>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</si>
  <si>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</si>
  <si>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</si>
  <si>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</si>
  <si>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</si>
  <si>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</si>
  <si>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</si>
  <si>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</si>
  <si>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</si>
  <si>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</si>
  <si>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</si>
  <si>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</si>
  <si>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</si>
  <si>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</si>
  <si>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</si>
  <si>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</si>
  <si>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</si>
  <si>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</si>
  <si>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</si>
  <si>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</si>
  <si>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</si>
  <si>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</si>
  <si>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</si>
  <si>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</si>
  <si>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</si>
  <si>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</si>
  <si>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</si>
  <si>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</si>
  <si>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</si>
  <si>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</si>
  <si>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</si>
  <si>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</si>
  <si>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</si>
  <si>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</si>
  <si>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</si>
  <si>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</si>
  <si>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</si>
  <si>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</si>
  <si>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</si>
  <si>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</si>
  <si>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</si>
  <si>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</si>
  <si>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</si>
  <si>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</si>
  <si>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</si>
  <si>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</si>
  <si>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</si>
  <si>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</si>
  <si>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</si>
  <si>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</si>
  <si>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</si>
  <si>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</si>
  <si>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</si>
  <si>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</si>
  <si>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</si>
  <si>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</si>
  <si>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</si>
  <si>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</si>
  <si>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</si>
  <si>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</si>
  <si>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</si>
  <si>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</si>
  <si>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</si>
  <si>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</si>
  <si>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</si>
  <si>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</si>
  <si>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</si>
  <si>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</si>
  <si>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</si>
  <si>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</si>
  <si>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</si>
  <si>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</si>
  <si>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</si>
  <si>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</si>
  <si>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</si>
  <si>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</si>
  <si>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</si>
  <si>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</si>
  <si>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</si>
  <si>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</si>
  <si>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</si>
  <si>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</si>
  <si>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</si>
  <si>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</si>
  <si>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</si>
  <si>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</si>
  <si>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</si>
  <si>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</si>
  <si>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</si>
  <si>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</si>
  <si>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</si>
  <si>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</si>
  <si>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</si>
  <si>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</si>
  <si>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</si>
  <si>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</si>
  <si>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</si>
  <si>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</si>
  <si>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</si>
  <si>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</si>
  <si>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</si>
  <si>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</si>
  <si>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</si>
  <si>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</si>
  <si>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</si>
  <si>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</si>
  <si>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</si>
  <si>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</si>
  <si>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</si>
  <si>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</si>
  <si>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</si>
  <si>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</si>
  <si>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</si>
  <si>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</si>
  <si>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</si>
  <si>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</si>
  <si>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</si>
  <si>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</si>
  <si>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</si>
  <si>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</si>
  <si>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</si>
  <si>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</si>
  <si>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</si>
  <si>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</si>
  <si>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</si>
  <si>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</si>
  <si>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</si>
  <si>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</si>
  <si>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</si>
  <si>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</si>
  <si>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</si>
  <si>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</si>
  <si>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</si>
  <si>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</si>
  <si>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</si>
  <si>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</si>
  <si>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</si>
  <si>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</si>
  <si>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</si>
  <si>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</si>
  <si>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</si>
  <si>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</si>
  <si>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</si>
  <si>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</si>
  <si>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</si>
  <si>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</si>
  <si>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</si>
  <si>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</si>
  <si>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</si>
  <si>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</si>
  <si>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</si>
  <si>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</si>
  <si>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</si>
  <si>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</si>
  <si>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</si>
  <si>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</si>
  <si>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</si>
  <si>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</si>
  <si>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</si>
  <si>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</si>
  <si>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</si>
  <si>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</si>
  <si>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</si>
  <si>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</si>
  <si>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</si>
  <si>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</si>
  <si>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</si>
  <si>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</si>
  <si>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</si>
  <si>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</si>
  <si>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</si>
  <si>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</si>
  <si>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</si>
  <si>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</si>
  <si>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</si>
  <si>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</si>
  <si>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</si>
  <si>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</si>
  <si>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</si>
  <si>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</si>
  <si>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</si>
  <si>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</si>
  <si>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</si>
  <si>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</si>
  <si>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</si>
  <si>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</si>
  <si>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</si>
  <si>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</si>
  <si>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</si>
  <si>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</si>
  <si>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</si>
  <si>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</si>
  <si>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</si>
  <si>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</si>
  <si>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</si>
  <si>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</si>
  <si>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</si>
  <si>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</si>
  <si>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</si>
  <si>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</si>
  <si>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</si>
  <si>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</si>
  <si>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</si>
  <si>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</si>
  <si>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</si>
  <si>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</si>
  <si>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</si>
  <si>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</si>
  <si>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</si>
  <si>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</si>
  <si>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</si>
  <si>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</si>
  <si>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</si>
  <si>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</si>
  <si>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</si>
  <si>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</si>
  <si>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</si>
  <si>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</si>
  <si>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</si>
  <si>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</si>
  <si>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</si>
  <si>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</si>
  <si>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</si>
  <si>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</si>
  <si>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</si>
  <si>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</si>
  <si>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</si>
  <si>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</si>
  <si>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</si>
  <si>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</si>
  <si>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</si>
  <si>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</si>
  <si>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</si>
  <si>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</si>
  <si>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</si>
  <si>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</si>
  <si>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</si>
  <si>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</si>
  <si>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</si>
  <si>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</si>
  <si>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</si>
  <si>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</si>
  <si>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</si>
  <si>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</si>
  <si>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</si>
  <si>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</si>
  <si>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</si>
  <si>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</si>
  <si>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</si>
  <si>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</si>
  <si>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</si>
  <si>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</si>
  <si>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</si>
  <si>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</si>
  <si>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</si>
  <si>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</si>
  <si>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</si>
  <si>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</si>
  <si>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</si>
  <si>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</si>
  <si>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</si>
  <si>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</si>
  <si>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</si>
  <si>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</si>
  <si>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</si>
  <si>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</si>
  <si>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</si>
  <si>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</si>
  <si>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</si>
  <si>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</si>
  <si>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</si>
  <si>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</si>
  <si>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</si>
  <si>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</si>
  <si>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</si>
  <si>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</si>
  <si>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</si>
  <si>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</si>
  <si>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</si>
  <si>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</si>
  <si>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</si>
  <si>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</si>
  <si>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</si>
  <si>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</si>
  <si>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</si>
  <si>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</si>
  <si>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</si>
  <si>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</si>
  <si>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</si>
  <si>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</si>
  <si>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</si>
  <si>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</si>
  <si>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</si>
  <si>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</si>
  <si>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</si>
  <si>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</si>
  <si>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</si>
  <si>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</si>
  <si>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</si>
  <si>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</si>
  <si>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</si>
  <si>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</si>
  <si>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</si>
  <si>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</si>
  <si>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</si>
  <si>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</si>
  <si>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</si>
  <si>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</si>
  <si>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</si>
  <si>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</si>
  <si>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</si>
  <si>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</si>
  <si>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</si>
  <si>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</si>
  <si>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</si>
  <si>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</si>
  <si>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</si>
  <si>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</si>
  <si>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</si>
  <si>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</si>
  <si>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</si>
  <si>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</si>
  <si>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</si>
  <si>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</si>
  <si>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</si>
  <si>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</si>
  <si>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</si>
  <si>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</si>
  <si>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</si>
  <si>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</si>
  <si>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</si>
  <si>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</si>
  <si>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</si>
  <si>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</si>
  <si>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</si>
  <si>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</si>
  <si>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</si>
  <si>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</si>
  <si>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</si>
  <si>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</si>
  <si>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</si>
  <si>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</si>
  <si>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</si>
  <si>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</si>
  <si>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</si>
  <si>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</si>
  <si>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</si>
  <si>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</si>
  <si>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</si>
  <si>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</si>
  <si>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</si>
  <si>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</si>
  <si>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</si>
  <si>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</si>
  <si>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</si>
  <si>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</si>
  <si>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</si>
  <si>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</si>
  <si>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</si>
  <si>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</si>
  <si>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</si>
  <si>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</si>
  <si>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</si>
  <si>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</si>
  <si>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</si>
  <si>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</si>
  <si>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</si>
  <si>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</si>
  <si>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</si>
  <si>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</si>
  <si>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</si>
  <si>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</si>
  <si>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</si>
  <si>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</si>
  <si>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</si>
  <si>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</si>
  <si>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</si>
  <si>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</si>
  <si>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</si>
  <si>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</si>
  <si>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</si>
  <si>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</si>
  <si>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</si>
  <si>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</si>
  <si>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</si>
  <si>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</si>
  <si>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</si>
  <si>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</si>
  <si>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</si>
  <si>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</si>
  <si>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</si>
  <si>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</si>
  <si>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</si>
  <si>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</si>
  <si>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</si>
  <si>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</si>
  <si>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</si>
  <si>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</si>
  <si>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</si>
  <si>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</si>
  <si>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</si>
  <si>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</si>
  <si>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</si>
  <si>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</si>
  <si>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</si>
  <si>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</si>
  <si>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</si>
  <si>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</si>
  <si>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</si>
  <si>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</si>
  <si>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</si>
  <si>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</si>
  <si>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</si>
  <si>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</si>
  <si>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</si>
  <si>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</si>
  <si>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</si>
  <si>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</si>
  <si>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</si>
  <si>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</si>
  <si>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</si>
  <si>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</si>
  <si>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</si>
  <si>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</si>
  <si>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</si>
  <si>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</si>
  <si>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</si>
  <si>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</si>
  <si>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</si>
  <si>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</si>
  <si>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</si>
  <si>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</si>
  <si>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</si>
  <si>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</si>
  <si>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</si>
  <si>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</si>
  <si>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</si>
  <si>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</si>
  <si>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</si>
  <si>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</si>
  <si>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</si>
  <si>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</si>
  <si>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</si>
  <si>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</si>
  <si>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</si>
  <si>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</si>
  <si>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</si>
  <si>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</si>
  <si>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</si>
  <si>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</si>
  <si>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</si>
  <si>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</si>
  <si>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</si>
  <si>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</si>
  <si>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</si>
  <si>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</si>
  <si>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</si>
  <si>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</si>
  <si>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</si>
  <si>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</si>
  <si>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</si>
  <si>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</si>
  <si>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</si>
  <si>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</si>
  <si>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</si>
  <si>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</si>
  <si>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</si>
  <si>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</si>
  <si>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</si>
  <si>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</si>
  <si>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</si>
  <si>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</si>
  <si>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</si>
  <si>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</si>
  <si>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</si>
  <si>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</si>
  <si>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</si>
  <si>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</si>
  <si>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</si>
  <si>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</si>
  <si>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</si>
  <si>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</si>
  <si>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</si>
  <si>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</si>
  <si>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</si>
  <si>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</si>
  <si>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</si>
  <si>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</si>
  <si>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</si>
  <si>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</si>
  <si>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</si>
  <si>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</si>
  <si>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</si>
  <si>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</si>
  <si>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</si>
  <si>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</si>
  <si>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</si>
  <si>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</si>
  <si>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</si>
  <si>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</si>
  <si>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</si>
  <si>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</si>
  <si>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</si>
  <si>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</si>
  <si>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</si>
  <si>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</si>
  <si>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</si>
  <si>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</si>
  <si>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</si>
  <si>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</si>
  <si>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</si>
  <si>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</si>
  <si>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</si>
  <si>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</si>
  <si>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</si>
  <si>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</si>
  <si>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</si>
  <si>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</si>
  <si>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</si>
  <si>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</si>
  <si>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</si>
  <si>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</si>
  <si>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</si>
  <si>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</si>
  <si>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</si>
  <si>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</si>
  <si>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</si>
  <si>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</si>
  <si>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</si>
  <si>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</si>
  <si>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</si>
  <si>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</si>
  <si>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</si>
  <si>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</si>
  <si>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</si>
  <si>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</si>
  <si>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</si>
  <si>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</si>
  <si>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</si>
  <si>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</si>
  <si>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</si>
  <si>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</si>
  <si>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</si>
  <si>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</si>
  <si>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</si>
  <si>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</si>
  <si>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</si>
  <si>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</si>
  <si>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</si>
  <si>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</si>
  <si>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</si>
  <si>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</si>
  <si>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</si>
  <si>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</si>
  <si>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</si>
  <si>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</si>
  <si>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</si>
  <si>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</si>
  <si>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</si>
  <si>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</si>
  <si>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</si>
  <si>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</si>
  <si>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</si>
  <si>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</si>
  <si>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</si>
  <si>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</si>
  <si>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</si>
  <si>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</si>
  <si>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</si>
  <si>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</si>
  <si>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</si>
  <si>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</si>
  <si>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</si>
  <si>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</si>
  <si>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</si>
  <si>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</si>
  <si>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</si>
  <si>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</si>
  <si>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</si>
  <si>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</si>
  <si>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</si>
  <si>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</si>
  <si>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</si>
  <si>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</si>
  <si>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</si>
  <si>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</si>
  <si>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</si>
  <si>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</si>
  <si>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</si>
  <si>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</si>
  <si>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</si>
  <si>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</si>
  <si>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</si>
  <si>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</si>
  <si>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</si>
  <si>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</si>
  <si>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</si>
  <si>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</si>
  <si>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</si>
  <si>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</si>
  <si>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</si>
  <si>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</si>
  <si>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</si>
  <si>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</si>
  <si>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</si>
  <si>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</si>
  <si>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</si>
  <si>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</si>
  <si>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</si>
  <si>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</si>
  <si>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</si>
  <si>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</si>
  <si>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</si>
  <si>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</si>
  <si>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</si>
  <si>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</si>
  <si>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</si>
  <si>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</si>
  <si>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</si>
  <si>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</si>
  <si>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</si>
  <si>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</si>
  <si>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</si>
  <si>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</si>
  <si>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</si>
  <si>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</si>
  <si>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</si>
  <si>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</si>
  <si>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</si>
  <si>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</si>
  <si>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</si>
  <si>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</si>
  <si>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</si>
  <si>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</si>
  <si>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</si>
  <si>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</si>
  <si>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</si>
  <si>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</si>
  <si>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</si>
  <si>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</si>
  <si>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</si>
  <si>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</si>
  <si>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</si>
  <si>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</si>
  <si>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</si>
  <si>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</si>
  <si>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</si>
  <si>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</si>
  <si>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</si>
  <si>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</si>
  <si>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</si>
  <si>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</si>
  <si>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</si>
  <si>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</si>
  <si>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</si>
  <si>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</si>
  <si>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</si>
  <si>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</si>
  <si>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</si>
  <si>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</si>
  <si>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</si>
  <si>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</si>
  <si>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</si>
  <si>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</si>
  <si>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</si>
  <si>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</si>
  <si>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</si>
  <si>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</si>
  <si>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</si>
  <si>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</si>
  <si>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</si>
  <si>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</si>
  <si>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</si>
  <si>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</si>
  <si>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</si>
  <si>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</si>
  <si>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</si>
  <si>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</si>
  <si>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</si>
  <si>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</si>
  <si>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</si>
  <si>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</si>
  <si>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</si>
  <si>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</si>
  <si>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</si>
  <si>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</si>
  <si>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</si>
  <si>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</si>
  <si>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</si>
  <si>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</si>
  <si>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</si>
  <si>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</si>
  <si>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</si>
  <si>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</si>
  <si>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</si>
  <si>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</si>
  <si>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</si>
  <si>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</si>
  <si>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</si>
  <si>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</si>
  <si>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</si>
  <si>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</si>
  <si>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</si>
  <si>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</si>
  <si>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</si>
  <si>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</si>
  <si>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</si>
  <si>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</si>
  <si>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</si>
  <si>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</si>
  <si>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</si>
  <si>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</si>
  <si>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</si>
  <si>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</si>
  <si>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</si>
  <si>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</si>
  <si>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</si>
  <si>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</si>
  <si>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</si>
  <si>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</si>
  <si>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</si>
  <si>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</si>
  <si>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</si>
  <si>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</si>
  <si>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</si>
  <si>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</si>
  <si>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</si>
  <si>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</si>
  <si>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</si>
  <si>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</si>
  <si>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</si>
  <si>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</si>
  <si>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</si>
  <si>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</si>
  <si>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</si>
  <si>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</si>
  <si>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</si>
  <si>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</si>
  <si>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</si>
  <si>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</si>
  <si>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</si>
  <si>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</si>
  <si>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</si>
  <si>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</si>
  <si>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</si>
  <si>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</si>
  <si>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</si>
  <si>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</si>
  <si>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</si>
  <si>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</si>
  <si>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</si>
  <si>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</si>
  <si>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</si>
  <si>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</si>
  <si>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</si>
  <si>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</si>
  <si>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</si>
  <si>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</si>
  <si>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</si>
  <si>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</si>
  <si>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</si>
  <si>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</si>
  <si>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</si>
  <si>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</si>
  <si>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</si>
  <si>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</si>
  <si>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</si>
  <si>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</si>
  <si>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</si>
  <si>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</si>
  <si>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</si>
  <si>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</si>
  <si>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</si>
  <si>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</si>
  <si>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</si>
  <si>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</si>
  <si>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</si>
  <si>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</si>
  <si>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</si>
  <si>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</si>
  <si>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</si>
  <si>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</si>
  <si>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</si>
  <si>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</si>
  <si>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</si>
  <si>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</si>
  <si>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</si>
  <si>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</si>
  <si>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</si>
  <si>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</si>
  <si>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</si>
  <si>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</si>
  <si>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</si>
  <si>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</si>
  <si>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</si>
  <si>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</si>
  <si>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</si>
  <si>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</si>
  <si>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</si>
  <si>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</si>
  <si>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</si>
  <si>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</si>
  <si>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</si>
  <si>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</si>
  <si>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</si>
  <si>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</si>
  <si>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</si>
  <si>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</si>
  <si>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</si>
  <si>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</si>
  <si>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</si>
  <si>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</si>
  <si>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</si>
  <si>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</si>
  <si>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</si>
  <si>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</si>
  <si>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</si>
  <si>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</si>
  <si>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</si>
  <si>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</si>
  <si>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</si>
  <si>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</si>
  <si>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</si>
  <si>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</si>
  <si>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</si>
  <si>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</si>
  <si>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</si>
  <si>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</si>
  <si>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</si>
  <si>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</si>
  <si>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</si>
  <si>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</si>
  <si>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</si>
  <si>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</si>
  <si>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</si>
  <si>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</si>
  <si>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</si>
  <si>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</si>
  <si>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</si>
  <si>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</si>
  <si>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</si>
  <si>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</si>
  <si>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</si>
  <si>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</si>
  <si>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</si>
  <si>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</si>
  <si>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</si>
  <si>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</si>
  <si>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</si>
  <si>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</si>
  <si>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</si>
  <si>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</si>
  <si>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</si>
  <si>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</si>
  <si>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</si>
  <si>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</si>
  <si>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</si>
  <si>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</si>
  <si>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</si>
  <si>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</si>
  <si>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</si>
  <si>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</si>
  <si>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</si>
  <si>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</si>
  <si>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</si>
  <si>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</si>
  <si>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</si>
  <si>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</si>
  <si>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</si>
  <si>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</si>
  <si>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</si>
  <si>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</si>
  <si>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</si>
  <si>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</si>
  <si>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</si>
  <si>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</si>
  <si>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</si>
  <si>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</si>
  <si>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</si>
  <si>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</si>
  <si>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</si>
  <si>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</si>
  <si>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</si>
  <si>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</si>
  <si>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</si>
  <si>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</si>
  <si>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</si>
  <si>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</si>
  <si>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</si>
  <si>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</si>
  <si>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</si>
  <si>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</si>
  <si>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</si>
  <si>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</si>
  <si>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</si>
  <si>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</si>
  <si>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</si>
  <si>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</si>
  <si>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</si>
  <si>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</si>
  <si>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</si>
  <si>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</si>
  <si>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</si>
  <si>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</si>
  <si>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</si>
  <si>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</si>
  <si>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</si>
  <si>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</si>
  <si>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</si>
  <si>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</si>
  <si>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</si>
  <si>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</si>
  <si>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</si>
  <si>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</si>
  <si>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</si>
  <si>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</si>
  <si>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</si>
  <si>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</si>
  <si>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</si>
  <si>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</si>
  <si>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</si>
  <si>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</si>
  <si>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</si>
  <si>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</si>
  <si>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</si>
  <si>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</si>
  <si>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</si>
  <si>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</si>
  <si>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</si>
  <si>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</si>
  <si>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</si>
  <si>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</si>
  <si>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</si>
  <si>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</si>
  <si>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</si>
  <si>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</si>
  <si>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</si>
  <si>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</si>
  <si>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</si>
  <si>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</si>
  <si>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</si>
  <si>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</si>
  <si>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</si>
  <si>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</si>
  <si>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</si>
  <si>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</si>
  <si>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</si>
  <si>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</si>
  <si>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</si>
  <si>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</si>
  <si>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</si>
  <si>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</si>
  <si>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</si>
  <si>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</si>
  <si>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</si>
  <si>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</si>
  <si>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</si>
  <si>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</si>
  <si>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</si>
  <si>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</si>
  <si>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</si>
  <si>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</si>
  <si>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</si>
  <si>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</si>
  <si>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</si>
  <si>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</si>
  <si>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</si>
  <si>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</si>
  <si>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</si>
  <si>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</si>
  <si>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</si>
  <si>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</si>
  <si>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</si>
  <si>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</si>
  <si>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</si>
  <si>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</si>
  <si>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</si>
  <si>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</si>
  <si>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</si>
  <si>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</si>
  <si>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</si>
  <si>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</si>
  <si>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</si>
  <si>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</si>
  <si>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</si>
  <si>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</si>
  <si>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</si>
  <si>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</si>
  <si>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</si>
  <si>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</si>
  <si>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</si>
  <si>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</si>
  <si>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</si>
  <si>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</si>
  <si>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</si>
  <si>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</si>
  <si>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</si>
  <si>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</si>
  <si>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</si>
  <si>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</si>
  <si>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</si>
  <si>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</si>
  <si>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</si>
  <si>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</si>
  <si>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</si>
  <si>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</si>
  <si>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</si>
  <si>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</si>
  <si>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</si>
  <si>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</si>
  <si>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</si>
  <si>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</si>
  <si>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</si>
  <si>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</si>
  <si>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</si>
  <si>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</si>
  <si>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</si>
  <si>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</si>
  <si>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</si>
  <si>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</si>
  <si>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</si>
  <si>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</si>
  <si>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</si>
  <si>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</si>
  <si>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</si>
  <si>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</si>
  <si>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</si>
  <si>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</si>
  <si>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</si>
  <si>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</si>
  <si>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</si>
  <si>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</si>
  <si>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</si>
  <si>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</si>
  <si>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</si>
  <si>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</si>
  <si>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</si>
  <si>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</si>
  <si>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</si>
  <si>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</si>
  <si>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</si>
  <si>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</si>
  <si>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</si>
  <si>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</si>
  <si>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</si>
  <si>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</si>
  <si>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</si>
  <si>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</si>
  <si>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</si>
  <si>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</si>
  <si>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</si>
  <si>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</si>
  <si>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</si>
  <si>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</si>
  <si>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</si>
  <si>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</si>
  <si>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</si>
  <si>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</si>
  <si>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</si>
  <si>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</si>
  <si>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</si>
  <si>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</si>
  <si>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</si>
  <si>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</si>
  <si>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</si>
  <si>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</si>
  <si>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</si>
  <si>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</si>
  <si>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</si>
  <si>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</si>
  <si>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</si>
  <si>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</si>
  <si>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</si>
  <si>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</si>
  <si>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</si>
  <si>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</si>
  <si>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</si>
  <si>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</si>
  <si>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</si>
  <si>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</si>
  <si>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</si>
  <si>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</si>
  <si>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</si>
  <si>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</si>
  <si>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</si>
  <si>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</si>
  <si>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</si>
  <si>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</si>
  <si>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</si>
  <si>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</si>
  <si>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</si>
  <si>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</si>
  <si>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</si>
  <si>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</si>
  <si>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</si>
  <si>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</si>
  <si>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</si>
  <si>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</si>
  <si>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</si>
  <si>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</si>
  <si>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</si>
  <si>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</si>
  <si>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</si>
  <si>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</si>
  <si>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</si>
  <si>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</si>
  <si>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</si>
  <si>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</si>
  <si>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</si>
  <si>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</si>
  <si>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</si>
  <si>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</si>
  <si>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</si>
  <si>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</si>
  <si>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</si>
  <si>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</si>
  <si>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</si>
  <si>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</si>
  <si>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</si>
  <si>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</si>
  <si>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</si>
  <si>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</si>
  <si>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</si>
  <si>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</si>
  <si>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</si>
  <si>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</si>
  <si>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</si>
  <si>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</si>
  <si>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</si>
  <si>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</si>
  <si>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</si>
  <si>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</si>
  <si>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</si>
  <si>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</si>
  <si>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</si>
  <si>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</si>
  <si>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</si>
  <si>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</si>
  <si>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</si>
  <si>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</si>
  <si>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</si>
  <si>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</si>
  <si>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</si>
  <si>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</si>
  <si>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</si>
  <si>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</si>
  <si>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</si>
  <si>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</si>
  <si>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</si>
  <si>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</si>
  <si>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</si>
  <si>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</si>
  <si>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</si>
  <si>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</si>
  <si>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</si>
  <si>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</si>
  <si>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</si>
  <si>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</si>
  <si>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</si>
  <si>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</si>
  <si>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</si>
  <si>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</si>
  <si>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</si>
  <si>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</si>
  <si>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</si>
  <si>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</si>
  <si>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</si>
  <si>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</si>
  <si>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</si>
  <si>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</si>
  <si>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</si>
  <si>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</si>
  <si>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</si>
  <si>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</si>
  <si>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</si>
  <si>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</si>
  <si>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</si>
  <si>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</si>
  <si>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</si>
  <si>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</si>
  <si>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</si>
  <si>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</si>
  <si>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</si>
  <si>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</si>
  <si>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</si>
  <si>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</si>
  <si>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</si>
  <si>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</si>
  <si>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</si>
  <si>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</si>
  <si>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</si>
  <si>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</si>
  <si>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</si>
  <si>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</si>
  <si>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</si>
  <si>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</si>
  <si>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</si>
  <si>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</si>
  <si>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</si>
  <si>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</si>
  <si>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</si>
  <si>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</si>
  <si>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</si>
  <si>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</si>
  <si>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</si>
  <si>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</si>
  <si>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</si>
  <si>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</si>
  <si>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</si>
  <si>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</si>
  <si>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</si>
  <si>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</si>
  <si>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</si>
  <si>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</si>
  <si>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</si>
  <si>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</si>
  <si>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</si>
  <si>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</si>
  <si>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</si>
  <si>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</si>
  <si>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</si>
  <si>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</si>
  <si>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</si>
  <si>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</si>
  <si>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</si>
  <si>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</si>
  <si>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</si>
  <si>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</si>
  <si>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</si>
  <si>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</si>
  <si>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</si>
  <si>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</si>
  <si>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</si>
  <si>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</si>
  <si>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</si>
  <si>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</si>
  <si>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</si>
  <si>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</si>
  <si>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</si>
  <si>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</si>
  <si>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</si>
  <si>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</si>
  <si>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</si>
  <si>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</si>
  <si>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</si>
  <si>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</si>
  <si>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</si>
  <si>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</si>
  <si>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</si>
  <si>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</si>
  <si>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</si>
  <si>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</si>
  <si>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</si>
  <si>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</si>
  <si>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</si>
  <si>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</si>
  <si>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</si>
  <si>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</si>
  <si>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</si>
  <si>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</si>
  <si>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</si>
  <si>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</si>
  <si>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</si>
  <si>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</si>
  <si>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</si>
  <si>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</si>
  <si>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</si>
  <si>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</si>
  <si>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</si>
  <si>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</si>
  <si>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</si>
  <si>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</si>
  <si>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</si>
  <si>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</si>
  <si>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</si>
  <si>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</si>
  <si>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</si>
  <si>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</si>
  <si>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</si>
  <si>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</si>
  <si>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</si>
  <si>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</si>
  <si>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</si>
  <si>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</si>
  <si>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</si>
  <si>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</si>
  <si>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</si>
  <si>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</si>
  <si>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</si>
  <si>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</si>
  <si>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</si>
  <si>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</si>
  <si>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</si>
  <si>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</si>
  <si>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</si>
  <si>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</si>
  <si>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</si>
  <si>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</si>
  <si>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</si>
  <si>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</si>
  <si>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</si>
  <si>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</si>
  <si>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</si>
  <si>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</si>
  <si>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</si>
  <si>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</si>
  <si>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</si>
  <si>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</si>
  <si>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</si>
  <si>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</si>
  <si>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</si>
  <si>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</si>
  <si>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</si>
  <si>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</si>
  <si>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</si>
  <si>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</si>
  <si>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</si>
  <si>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</si>
  <si>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</si>
  <si>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</si>
  <si>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</si>
  <si>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</si>
  <si>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</si>
  <si>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</si>
  <si>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</si>
  <si>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</si>
  <si>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</si>
  <si>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</si>
  <si>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</si>
  <si>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</si>
  <si>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</si>
  <si>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</si>
  <si>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</si>
  <si>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</si>
  <si>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</si>
  <si>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</si>
  <si>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</si>
  <si>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</si>
  <si>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</si>
  <si>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</si>
  <si>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</si>
  <si>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</si>
  <si>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</si>
  <si>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</si>
  <si>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</si>
  <si>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</si>
  <si>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</si>
  <si>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</si>
  <si>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</si>
  <si>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</si>
  <si>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</si>
  <si>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</si>
  <si>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</si>
  <si>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</si>
  <si>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</si>
  <si>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</si>
  <si>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</si>
  <si>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</si>
  <si>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</si>
  <si>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</si>
  <si>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</si>
  <si>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</si>
  <si>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</si>
  <si>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</si>
  <si>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</si>
  <si>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</si>
  <si>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</si>
  <si>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</si>
  <si>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</si>
  <si>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</si>
  <si>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</si>
  <si>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</si>
  <si>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</si>
  <si>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</si>
  <si>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</si>
  <si>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</si>
  <si>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</si>
  <si>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</si>
  <si>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</si>
  <si>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</si>
  <si>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</si>
  <si>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</si>
  <si>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</si>
  <si>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</si>
  <si>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</si>
  <si>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</si>
  <si>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</si>
  <si>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</si>
  <si>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</si>
  <si>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</si>
  <si>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</si>
  <si>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</si>
  <si>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</si>
  <si>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</si>
  <si>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</si>
  <si>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</si>
  <si>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</si>
  <si>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</si>
  <si>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</si>
  <si>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</si>
  <si>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</si>
  <si>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</si>
  <si>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</si>
  <si>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</si>
  <si>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</si>
  <si>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</si>
  <si>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</si>
  <si>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</si>
  <si>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</si>
  <si>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</si>
  <si>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</si>
  <si>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</si>
  <si>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</si>
  <si>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</si>
  <si>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</si>
  <si>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</si>
  <si>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</si>
  <si>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</si>
  <si>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</si>
  <si>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</si>
  <si>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</si>
  <si>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</si>
  <si>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</si>
  <si>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</si>
  <si>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</si>
  <si>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</si>
  <si>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</si>
  <si>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</si>
  <si>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</si>
  <si>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</si>
  <si>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</si>
  <si>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</si>
  <si>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</si>
  <si>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</si>
  <si>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</si>
  <si>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</si>
  <si>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</si>
  <si>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</si>
  <si>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</si>
  <si>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</si>
  <si>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</si>
  <si>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</si>
  <si>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</si>
  <si>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</si>
  <si>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</si>
  <si>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</si>
  <si>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</si>
  <si>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</si>
  <si>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</si>
  <si>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</si>
  <si>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</si>
  <si>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</si>
  <si>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</si>
  <si>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</si>
  <si>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</si>
  <si>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</si>
  <si>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</si>
  <si>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</si>
  <si>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</si>
  <si>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</si>
  <si>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</si>
  <si>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</si>
  <si>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</si>
  <si>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</si>
  <si>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</si>
  <si>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</si>
  <si>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</si>
  <si>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</si>
  <si>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</si>
  <si>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</si>
  <si>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</si>
  <si>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</si>
  <si>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</si>
  <si>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</si>
  <si>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</si>
  <si>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</si>
  <si>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</si>
  <si>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</si>
  <si>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</si>
  <si>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</si>
  <si>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</si>
  <si>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</si>
  <si>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</si>
  <si>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</si>
  <si>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</si>
  <si>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</si>
  <si>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</si>
  <si>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</si>
  <si>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</si>
  <si>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</si>
  <si>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</si>
  <si>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</si>
  <si>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</si>
  <si>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</si>
  <si>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</si>
  <si>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</si>
  <si>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</si>
  <si>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</si>
  <si>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</si>
  <si>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</si>
  <si>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</si>
  <si>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</si>
  <si>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</si>
  <si>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</si>
  <si>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</si>
  <si>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</si>
  <si>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</si>
  <si>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</si>
  <si>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</si>
  <si>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</si>
  <si>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</si>
  <si>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</si>
  <si>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</si>
  <si>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</si>
  <si>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</si>
  <si>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</si>
  <si>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</si>
  <si>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</si>
  <si>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</si>
  <si>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</si>
  <si>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</si>
  <si>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</si>
  <si>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</si>
  <si>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</si>
  <si>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</si>
  <si>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</si>
  <si>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</si>
  <si>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</si>
  <si>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</si>
  <si>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</si>
  <si>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</si>
  <si>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</si>
  <si>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</si>
  <si>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</si>
  <si>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</si>
  <si>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</si>
  <si>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</si>
  <si>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</si>
  <si>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</si>
  <si>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</si>
  <si>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</si>
  <si>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</si>
  <si>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</si>
  <si>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</si>
  <si>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</si>
  <si>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</si>
  <si>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</si>
  <si>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</si>
  <si>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</si>
  <si>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</si>
  <si>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</si>
  <si>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</si>
  <si>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</si>
  <si>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</si>
  <si>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</si>
  <si>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</si>
  <si>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</si>
  <si>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</si>
  <si>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</si>
  <si>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</si>
  <si>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</si>
  <si>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</si>
  <si>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</si>
  <si>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</si>
  <si>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</si>
  <si>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</si>
  <si>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</si>
  <si>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</si>
  <si>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</si>
  <si>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</si>
  <si>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</si>
  <si>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</si>
  <si>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</si>
  <si>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</si>
  <si>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</si>
  <si>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</si>
  <si>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</si>
  <si>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</si>
  <si>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</si>
  <si>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</si>
  <si>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</si>
  <si>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</si>
  <si>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</si>
  <si>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</si>
  <si>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</si>
  <si>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</si>
  <si>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</si>
  <si>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</si>
  <si>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</si>
  <si>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</si>
  <si>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</si>
  <si>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</si>
  <si>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</si>
  <si>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</si>
  <si>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</si>
  <si>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</si>
  <si>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</si>
  <si>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</si>
  <si>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</si>
  <si>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</si>
  <si>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</si>
  <si>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</si>
  <si>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</si>
  <si>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</si>
  <si>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</si>
  <si>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</si>
  <si>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</si>
  <si>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</si>
  <si>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</si>
  <si>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</si>
  <si>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</si>
  <si>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</si>
  <si>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</si>
  <si>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</si>
  <si>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</si>
  <si>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</si>
  <si>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</si>
  <si>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</si>
  <si>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</si>
  <si>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</si>
  <si>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</si>
  <si>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</si>
  <si>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</si>
  <si>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</si>
  <si>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</si>
  <si>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</si>
  <si>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</si>
  <si>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</si>
  <si>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</si>
  <si>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</si>
  <si>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</si>
  <si>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</si>
  <si>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</si>
  <si>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</si>
  <si>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</si>
  <si>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</si>
  <si>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</si>
  <si>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</si>
  <si>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</si>
  <si>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</si>
  <si>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</si>
  <si>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</si>
  <si>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</si>
  <si>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</si>
  <si>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</si>
  <si>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</si>
  <si>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</si>
  <si>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</si>
  <si>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</si>
  <si>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</si>
  <si>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</si>
  <si>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</si>
  <si>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</si>
  <si>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</si>
  <si>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</si>
  <si>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</si>
  <si>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</si>
  <si>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</si>
  <si>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</si>
  <si>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</si>
  <si>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</si>
  <si>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</si>
  <si>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</si>
  <si>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</si>
  <si>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</si>
  <si>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</si>
  <si>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</si>
  <si>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</si>
  <si>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</si>
  <si>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</si>
  <si>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</si>
  <si>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</si>
  <si>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</si>
  <si>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</si>
  <si>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</si>
  <si>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</si>
  <si>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</si>
  <si>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</si>
  <si>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</si>
  <si>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</si>
  <si>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</si>
  <si>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</si>
  <si>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</si>
  <si>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</si>
  <si>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</si>
  <si>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</si>
  <si>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</si>
  <si>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</si>
  <si>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</si>
  <si>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</si>
  <si>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</si>
  <si>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</si>
  <si>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</si>
  <si>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</si>
  <si>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</si>
  <si>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</si>
  <si>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</si>
  <si>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</si>
  <si>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</si>
  <si>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</si>
  <si>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</si>
  <si>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</si>
  <si>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</si>
  <si>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</si>
  <si>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</si>
  <si>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</si>
  <si>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</si>
  <si>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</si>
  <si>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</si>
  <si>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</si>
  <si>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</si>
  <si>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</si>
  <si>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</si>
  <si>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</si>
  <si>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</si>
  <si>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</si>
  <si>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</si>
  <si>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</si>
  <si>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</si>
  <si>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</si>
  <si>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</si>
  <si>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</si>
  <si>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</si>
  <si>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</si>
  <si>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</si>
  <si>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</si>
  <si>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</si>
  <si>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</si>
  <si>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</si>
  <si>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</si>
  <si>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</si>
  <si>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</si>
  <si>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</si>
  <si>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</si>
  <si>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</si>
  <si>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</si>
  <si>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</si>
  <si>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</si>
  <si>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</si>
  <si>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</si>
  <si>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</si>
  <si>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</si>
  <si>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</si>
  <si>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</si>
  <si>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</si>
  <si>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</si>
  <si>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</si>
  <si>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</si>
  <si>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</si>
  <si>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</si>
  <si>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</si>
  <si>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</si>
  <si>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</si>
  <si>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</si>
  <si>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</si>
  <si>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</si>
  <si>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</si>
  <si>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</si>
  <si>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</si>
  <si>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</si>
  <si>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</si>
  <si>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</si>
  <si>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</si>
  <si>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</si>
  <si>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</si>
  <si>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</si>
  <si>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</si>
  <si>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</si>
  <si>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</si>
  <si>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</si>
  <si>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</si>
  <si>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</si>
  <si>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</si>
  <si>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</si>
  <si>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</si>
  <si>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</si>
  <si>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</si>
  <si>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</si>
  <si>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</si>
  <si>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</si>
  <si>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</si>
  <si>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</si>
  <si>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</si>
  <si>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</si>
  <si>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</si>
  <si>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</si>
  <si>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</si>
  <si>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</si>
  <si>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</si>
  <si>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</si>
  <si>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</si>
  <si>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</si>
  <si>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</si>
  <si>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</si>
  <si>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</si>
  <si>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</si>
  <si>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</si>
  <si>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</si>
  <si>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</si>
  <si>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</si>
  <si>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</si>
  <si>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</si>
  <si>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</si>
  <si>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</si>
  <si>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</si>
  <si>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</si>
  <si>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</si>
  <si>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</si>
  <si>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</si>
  <si>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</si>
  <si>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</si>
  <si>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</si>
  <si>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</si>
  <si>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</si>
  <si>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</si>
  <si>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</si>
  <si>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</si>
  <si>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</si>
  <si>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</si>
  <si>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</si>
  <si>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</si>
  <si>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</si>
  <si>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</si>
  <si>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</si>
  <si>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</si>
  <si>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</si>
  <si>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</si>
  <si>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</si>
  <si>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</si>
  <si>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</si>
  <si>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</si>
  <si>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</si>
  <si>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</si>
  <si>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</si>
  <si>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</si>
  <si>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</si>
  <si>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</si>
  <si>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</si>
  <si>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</si>
  <si>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</si>
  <si>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</si>
  <si>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</si>
  <si>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</si>
  <si>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</si>
  <si>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</si>
  <si>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</si>
  <si>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</si>
  <si>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</si>
  <si>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</si>
  <si>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</si>
  <si>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</si>
  <si>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</si>
  <si>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</si>
  <si>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</si>
  <si>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</si>
  <si>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</si>
  <si>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</si>
  <si>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</si>
  <si>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</si>
  <si>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</si>
  <si>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</si>
  <si>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</si>
  <si>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</si>
  <si>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</si>
  <si>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</si>
  <si>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</si>
  <si>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</si>
  <si>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</si>
  <si>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</si>
  <si>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</si>
  <si>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</si>
  <si>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</si>
  <si>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</si>
  <si>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</si>
  <si>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</si>
  <si>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</si>
  <si>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</si>
  <si>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</si>
  <si>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</si>
  <si>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</si>
  <si>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</si>
  <si>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</si>
  <si>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</si>
  <si>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</si>
  <si>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</si>
  <si>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</si>
  <si>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</si>
  <si>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</si>
  <si>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</si>
  <si>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</si>
  <si>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</si>
  <si>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</si>
  <si>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</si>
  <si>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</si>
  <si>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</si>
  <si>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</si>
  <si>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</si>
  <si>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</si>
  <si>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</si>
  <si>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</si>
  <si>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</si>
  <si>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</si>
  <si>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</si>
  <si>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</si>
  <si>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</si>
  <si>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</si>
  <si>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</si>
  <si>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</si>
  <si>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</si>
  <si>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</si>
  <si>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</si>
  <si>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</si>
  <si>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</si>
  <si>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</si>
  <si>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</si>
  <si>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</si>
  <si>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</si>
  <si>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</si>
  <si>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</si>
  <si>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</si>
  <si>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</si>
  <si>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</si>
  <si>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</si>
  <si>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</si>
  <si>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</si>
  <si>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</si>
  <si>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</si>
  <si>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</si>
  <si>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</si>
  <si>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</si>
  <si>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</si>
  <si>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</si>
  <si>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</si>
  <si>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</si>
  <si>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</si>
  <si>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</si>
  <si>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</si>
  <si>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</si>
  <si>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</si>
  <si>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</si>
  <si>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</si>
  <si>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</si>
  <si>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</si>
  <si>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</si>
  <si>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</si>
  <si>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</si>
  <si>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</si>
  <si>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</si>
  <si>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</si>
  <si>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</si>
  <si>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</si>
  <si>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</si>
  <si>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</si>
  <si>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</si>
  <si>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</si>
  <si>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</si>
  <si>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</si>
  <si>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</si>
  <si>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</si>
  <si>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</si>
  <si>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</si>
  <si>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</si>
  <si>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</si>
  <si>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</si>
  <si>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</si>
  <si>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</si>
  <si>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</si>
  <si>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</si>
  <si>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</si>
  <si>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</si>
  <si>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</si>
  <si>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</si>
  <si>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</si>
  <si>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</si>
  <si>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</si>
  <si>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</si>
  <si>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</si>
  <si>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</si>
  <si>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</si>
  <si>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</si>
  <si>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</si>
  <si>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</si>
  <si>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</si>
  <si>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</si>
  <si>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</si>
  <si>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</si>
  <si>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</si>
  <si>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</si>
  <si>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</si>
  <si>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</si>
  <si>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</si>
  <si>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</si>
  <si>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</si>
  <si>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</si>
  <si>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</si>
  <si>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</si>
  <si>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</si>
  <si>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</si>
  <si>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</si>
  <si>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</si>
  <si>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</si>
  <si>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</si>
  <si>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</si>
  <si>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</si>
  <si>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</si>
  <si>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</si>
  <si>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</si>
  <si>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</si>
  <si>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</si>
  <si>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</si>
  <si>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</si>
  <si>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</si>
  <si>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</si>
  <si>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</si>
  <si>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</si>
  <si>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</si>
  <si>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</si>
  <si>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</si>
  <si>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</si>
  <si>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</si>
  <si>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</si>
  <si>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</si>
  <si>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</si>
  <si>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</si>
  <si>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</si>
  <si>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</si>
  <si>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</si>
  <si>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</si>
  <si>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</si>
  <si>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</si>
  <si>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</si>
  <si>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</si>
  <si>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</si>
  <si>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</si>
  <si>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</si>
  <si>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</si>
  <si>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</si>
  <si>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</si>
  <si>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</si>
  <si>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</si>
  <si>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</si>
  <si>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</si>
  <si>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</si>
  <si>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</si>
  <si>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</si>
  <si>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</si>
  <si>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</si>
  <si>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</si>
  <si>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</si>
  <si>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</si>
  <si>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</si>
  <si>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</si>
  <si>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</si>
  <si>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</si>
  <si>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</si>
  <si>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</si>
  <si>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</si>
  <si>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</si>
  <si>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</si>
  <si>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</si>
  <si>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</si>
  <si>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</si>
  <si>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</si>
  <si>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</si>
  <si>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</si>
  <si>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</si>
  <si>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</si>
  <si>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</si>
  <si>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</si>
  <si>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</si>
  <si>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</si>
  <si>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</si>
  <si>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</si>
  <si>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</si>
  <si>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</si>
  <si>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</si>
  <si>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</si>
  <si>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</si>
  <si>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</si>
  <si>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</si>
  <si>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</si>
  <si>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</si>
  <si>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</si>
  <si>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</si>
  <si>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</si>
  <si>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</si>
  <si>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</si>
  <si>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</si>
  <si>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</si>
  <si>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</si>
  <si>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</si>
  <si>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</si>
  <si>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</si>
  <si>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</si>
  <si>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</si>
  <si>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</si>
  <si>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</si>
  <si>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</si>
  <si>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</si>
  <si>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</si>
  <si>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</si>
  <si>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</si>
  <si>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</si>
  <si>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</si>
  <si>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</si>
  <si>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</si>
  <si>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</si>
  <si>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</si>
  <si>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</si>
  <si>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</si>
  <si>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</si>
  <si>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</si>
  <si>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</si>
  <si>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</si>
  <si>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</si>
  <si>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</si>
  <si>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</si>
  <si>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</si>
  <si>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</si>
  <si>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</si>
  <si>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</si>
  <si>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</si>
  <si>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</si>
  <si>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</si>
  <si>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</si>
  <si>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</si>
  <si>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</si>
  <si>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</si>
  <si>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</si>
  <si>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</si>
  <si>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</si>
  <si>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</si>
  <si>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</si>
  <si>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</si>
  <si>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</si>
  <si>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</si>
  <si>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</si>
  <si>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</si>
  <si>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</si>
  <si>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</si>
  <si>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</si>
  <si>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</si>
  <si>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</si>
  <si>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</si>
  <si>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</si>
  <si>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</si>
  <si>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</si>
  <si>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</si>
  <si>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</si>
  <si>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</si>
  <si>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</si>
  <si>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</si>
  <si>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</si>
  <si>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</si>
  <si>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</si>
  <si>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</si>
  <si>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</si>
  <si>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</si>
  <si>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</si>
  <si>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</si>
  <si>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</si>
  <si>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</si>
  <si>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</si>
  <si>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</si>
  <si>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</si>
  <si>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</si>
  <si>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</si>
  <si>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</si>
  <si>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</si>
  <si>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</si>
  <si>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</si>
  <si>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</si>
  <si>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</si>
  <si>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</si>
  <si>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</si>
  <si>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</si>
  <si>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</si>
  <si>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</si>
  <si>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</si>
  <si>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</si>
  <si>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</si>
  <si>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</si>
  <si>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</si>
  <si>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</si>
  <si>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</si>
  <si>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</si>
  <si>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</si>
  <si>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</si>
  <si>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</si>
  <si>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</si>
  <si>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</si>
  <si>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</si>
  <si>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</si>
  <si>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</si>
  <si>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</si>
  <si>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</si>
  <si>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</si>
  <si>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</si>
  <si>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</si>
  <si>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</si>
  <si>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</si>
  <si>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</si>
  <si>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</si>
  <si>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</si>
  <si>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</si>
  <si>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</si>
  <si>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</si>
  <si>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</si>
  <si>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</si>
  <si>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</si>
  <si>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</si>
  <si>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</si>
  <si>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</si>
  <si>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</si>
  <si>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</si>
  <si>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</si>
  <si>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</si>
  <si>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</si>
  <si>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</si>
  <si>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</si>
  <si>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</si>
  <si>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</si>
  <si>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</si>
  <si>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</si>
  <si>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</si>
  <si>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</si>
  <si>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</si>
  <si>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</si>
  <si>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</si>
  <si>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</si>
  <si>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</si>
  <si>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</si>
  <si>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</si>
  <si>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</si>
  <si>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</si>
  <si>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</si>
  <si>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</si>
  <si>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</si>
  <si>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</si>
  <si>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</si>
  <si>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</si>
  <si>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</si>
  <si>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</si>
  <si>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</si>
  <si>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</si>
  <si>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</si>
  <si>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</si>
  <si>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</si>
  <si>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</si>
  <si>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</si>
  <si>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</si>
  <si>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</si>
  <si>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</si>
  <si>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</si>
  <si>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</si>
  <si>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</si>
  <si>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</si>
  <si>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</si>
  <si>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</si>
  <si>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</si>
  <si>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</si>
  <si>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</si>
  <si>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</si>
  <si>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</si>
  <si>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</si>
  <si>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</si>
  <si>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</si>
  <si>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</si>
  <si>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</si>
  <si>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</si>
  <si>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</si>
  <si>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</si>
  <si>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</si>
  <si>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</si>
  <si>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</si>
  <si>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</si>
  <si>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</si>
  <si>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</si>
  <si>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</si>
  <si>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</si>
  <si>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</si>
  <si>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</si>
  <si>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</si>
  <si>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</si>
  <si>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</si>
  <si>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</si>
  <si>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</si>
  <si>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</si>
  <si>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</si>
  <si>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</si>
  <si>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</si>
  <si>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</si>
  <si>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</si>
  <si>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</si>
  <si>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</si>
  <si>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</si>
  <si>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</si>
  <si>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</si>
  <si>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</si>
  <si>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</si>
  <si>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</si>
  <si>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</si>
  <si>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</si>
  <si>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</si>
  <si>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</si>
  <si>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</si>
  <si>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</si>
  <si>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</si>
  <si>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</si>
  <si>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</si>
  <si>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</si>
  <si>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</si>
  <si>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</si>
  <si>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</si>
  <si>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</si>
  <si>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</si>
  <si>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</si>
  <si>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</si>
  <si>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</si>
  <si>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</si>
  <si>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</si>
  <si>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</si>
  <si>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</si>
  <si>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</si>
  <si>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</si>
  <si>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</si>
  <si>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</si>
  <si>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</si>
  <si>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</si>
  <si>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</si>
  <si>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</si>
  <si>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</si>
  <si>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</si>
  <si>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</si>
  <si>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</si>
  <si>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</si>
  <si>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</si>
  <si>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</si>
  <si>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</si>
  <si>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</si>
  <si>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</si>
  <si>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</si>
  <si>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</si>
  <si>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</si>
  <si>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</si>
  <si>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</si>
  <si>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</si>
  <si>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</si>
  <si>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</si>
  <si>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</si>
  <si>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</si>
  <si>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</si>
  <si>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</si>
  <si>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</si>
  <si>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</si>
  <si>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</si>
  <si>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</si>
  <si>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</si>
  <si>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</si>
  <si>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</si>
  <si>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</si>
  <si>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</si>
  <si>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</si>
  <si>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</si>
  <si>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</si>
  <si>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</si>
  <si>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</si>
  <si>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</si>
  <si>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</si>
  <si>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</si>
  <si>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</si>
  <si>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</si>
  <si>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</si>
  <si>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</si>
  <si>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</si>
  <si>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</si>
  <si>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</si>
  <si>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</si>
  <si>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</si>
  <si>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</si>
  <si>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</si>
  <si>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</si>
  <si>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</si>
  <si>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</si>
  <si>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</si>
  <si>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</si>
  <si>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</si>
  <si>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</si>
  <si>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</si>
  <si>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</si>
  <si>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</si>
  <si>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</si>
  <si>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</si>
  <si>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</si>
  <si>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</si>
  <si>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</si>
  <si>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</si>
  <si>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</si>
  <si>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</si>
  <si>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</si>
  <si>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</si>
  <si>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</si>
  <si>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</si>
  <si>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</si>
  <si>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</si>
  <si>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</si>
  <si>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</si>
  <si>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</si>
  <si>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</si>
  <si>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</si>
  <si>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</si>
  <si>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</si>
  <si>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</si>
  <si>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</si>
  <si>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</si>
  <si>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</si>
  <si>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</si>
  <si>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</si>
  <si>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</si>
  <si>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</si>
  <si>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</si>
  <si>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</si>
  <si>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</si>
  <si>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</si>
  <si>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</si>
  <si>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</si>
  <si>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</si>
  <si>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</si>
  <si>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</si>
  <si>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</si>
  <si>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</si>
  <si>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</si>
  <si>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</si>
  <si>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</si>
  <si>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</si>
  <si>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</si>
  <si>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</si>
  <si>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</si>
  <si>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</si>
  <si>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</si>
  <si>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</si>
  <si>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</si>
  <si>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</si>
  <si>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</si>
  <si>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</si>
  <si>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</si>
  <si>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</si>
  <si>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</si>
  <si>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</si>
  <si>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</si>
  <si>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</si>
  <si>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</si>
  <si>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</si>
  <si>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</si>
  <si>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</si>
  <si>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</si>
  <si>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</si>
  <si>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</si>
  <si>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</si>
  <si>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</si>
  <si>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</si>
  <si>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</si>
  <si>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</si>
  <si>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</si>
  <si>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</si>
  <si>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</si>
  <si>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</si>
  <si>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</si>
  <si>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</si>
  <si>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</si>
  <si>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</si>
  <si>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</si>
  <si>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</si>
  <si>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</si>
  <si>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</si>
  <si>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</si>
  <si>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</si>
  <si>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</si>
  <si>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</si>
  <si>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</si>
  <si>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</si>
  <si>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</si>
  <si>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</si>
  <si>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</si>
  <si>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</si>
  <si>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</si>
  <si>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</si>
  <si>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</si>
  <si>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</si>
  <si>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</si>
  <si>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</si>
  <si>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</si>
  <si>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</si>
  <si>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</si>
  <si>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</si>
  <si>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</si>
  <si>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</si>
  <si>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</si>
  <si>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</si>
  <si>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</si>
  <si>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</si>
  <si>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</si>
  <si>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</si>
  <si>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</si>
  <si>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</si>
  <si>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</si>
  <si>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</si>
  <si>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</si>
  <si>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</si>
  <si>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</si>
  <si>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</si>
  <si>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</si>
  <si>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</si>
  <si>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</si>
  <si>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</si>
  <si>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</si>
  <si>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</si>
  <si>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</si>
  <si>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</si>
  <si>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</si>
  <si>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</si>
  <si>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</si>
  <si>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</si>
  <si>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</si>
  <si>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</si>
  <si>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</si>
  <si>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</si>
  <si>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</si>
  <si>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</si>
  <si>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</si>
  <si>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</si>
  <si>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</si>
  <si>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</si>
  <si>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</si>
  <si>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</si>
  <si>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</si>
  <si>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</si>
  <si>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</si>
  <si>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</si>
  <si>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</si>
  <si>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</si>
  <si>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</si>
  <si>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</si>
  <si>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</si>
  <si>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</si>
  <si>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</si>
  <si>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</si>
  <si>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</si>
  <si>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</si>
  <si>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</si>
  <si>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</si>
  <si>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</si>
  <si>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</si>
  <si>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</si>
  <si>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</si>
  <si>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</si>
  <si>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</si>
  <si>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</si>
  <si>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</si>
  <si>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</si>
  <si>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</si>
  <si>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</si>
  <si>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</si>
  <si>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</si>
  <si>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</si>
  <si>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</si>
  <si>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</si>
  <si>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</si>
  <si>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</si>
  <si>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</si>
  <si>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</si>
  <si>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</si>
  <si>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</si>
  <si>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</si>
  <si>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</si>
  <si>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</si>
  <si>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</si>
  <si>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</si>
  <si>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</si>
  <si>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</si>
  <si>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</si>
  <si>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</si>
  <si>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</si>
  <si>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</si>
  <si>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</si>
  <si>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</si>
  <si>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</si>
  <si>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</si>
  <si>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</si>
  <si>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</si>
  <si>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</si>
  <si>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</si>
  <si>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</si>
  <si>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</si>
  <si>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</si>
  <si>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</si>
  <si>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</si>
  <si>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</si>
  <si>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</si>
  <si>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</si>
  <si>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</si>
  <si>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</si>
  <si>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</si>
  <si>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</si>
  <si>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</si>
  <si>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</si>
  <si>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</si>
  <si>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</si>
  <si>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</si>
  <si>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</si>
  <si>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</si>
  <si>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</si>
  <si>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</si>
  <si>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</si>
  <si>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</si>
  <si>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</si>
  <si>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</si>
  <si>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</si>
  <si>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</si>
  <si>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</si>
  <si>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</si>
  <si>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</si>
  <si>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</si>
  <si>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</si>
  <si>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</si>
  <si>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</si>
  <si>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</si>
  <si>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</si>
  <si>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</si>
  <si>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</si>
  <si>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</si>
  <si>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</si>
  <si>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</si>
  <si>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</si>
  <si>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</si>
  <si>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</si>
  <si>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</si>
  <si>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</si>
  <si>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</si>
  <si>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</si>
  <si>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</si>
  <si>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</si>
  <si>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</si>
  <si>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</si>
  <si>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</si>
  <si>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</si>
  <si>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</si>
  <si>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</si>
  <si>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</si>
  <si>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</si>
  <si>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</si>
  <si>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</si>
  <si>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</si>
  <si>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</si>
  <si>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</si>
  <si>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</si>
  <si>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</si>
  <si>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</si>
  <si>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</si>
  <si>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</si>
  <si>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</si>
  <si>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</si>
  <si>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</si>
  <si>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</si>
  <si>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</si>
  <si>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</si>
  <si>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</si>
  <si>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</si>
  <si>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</si>
  <si>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</si>
  <si>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</si>
  <si>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</si>
  <si>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</si>
  <si>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</si>
  <si>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</si>
  <si>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</si>
  <si>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</si>
  <si>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</si>
  <si>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</si>
  <si>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</si>
  <si>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</si>
  <si>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</si>
  <si>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</si>
  <si>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</si>
  <si>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</si>
  <si>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</si>
  <si>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</si>
  <si>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</si>
  <si>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</si>
  <si>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</si>
  <si>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</si>
  <si>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</si>
  <si>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</si>
  <si>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</si>
  <si>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</si>
  <si>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</si>
  <si>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</si>
  <si>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</si>
  <si>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</si>
  <si>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</si>
  <si>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</si>
  <si>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</si>
  <si>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</si>
  <si>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</si>
  <si>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</si>
  <si>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</si>
  <si>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</si>
  <si>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</si>
  <si>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</si>
  <si>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</si>
  <si>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</si>
  <si>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</si>
  <si>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</si>
  <si>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</si>
  <si>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</si>
  <si>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</si>
  <si>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</si>
  <si>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</si>
  <si>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</si>
  <si>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</si>
  <si>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</si>
  <si>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</si>
  <si>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</si>
  <si>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</si>
  <si>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</si>
  <si>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</si>
  <si>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</si>
  <si>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</si>
  <si>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</si>
  <si>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</si>
  <si>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</si>
  <si>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</si>
  <si>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</si>
  <si>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</si>
  <si>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</si>
  <si>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</si>
  <si>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</si>
  <si>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</si>
  <si>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</si>
  <si>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</si>
  <si>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</si>
  <si>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</si>
  <si>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</si>
  <si>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</si>
  <si>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</si>
  <si>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</si>
  <si>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</si>
  <si>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</si>
  <si>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</si>
  <si>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</si>
  <si>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</si>
  <si>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</si>
  <si>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</si>
  <si>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</si>
  <si>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</si>
  <si>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</si>
  <si>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</si>
  <si>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</si>
  <si>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</si>
  <si>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</si>
  <si>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</si>
  <si>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</si>
  <si>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</si>
  <si>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</si>
  <si>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</si>
  <si>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</si>
  <si>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</si>
  <si>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</si>
  <si>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</si>
  <si>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</si>
  <si>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</si>
  <si>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</si>
  <si>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</si>
  <si>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</si>
  <si>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</si>
  <si>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</si>
  <si>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</si>
  <si>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</si>
  <si>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</si>
  <si>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</si>
  <si>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</si>
  <si>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</si>
  <si>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</si>
  <si>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</si>
  <si>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</si>
  <si>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</si>
  <si>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</si>
  <si>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</si>
  <si>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</si>
  <si>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</si>
  <si>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</si>
  <si>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</si>
  <si>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</si>
  <si>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</si>
  <si>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</si>
  <si>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</si>
  <si>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</si>
  <si>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</si>
  <si>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</si>
  <si>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</si>
  <si>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</si>
  <si>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</si>
  <si>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</si>
  <si>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</si>
  <si>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</si>
  <si>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</si>
  <si>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</si>
  <si>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</si>
  <si>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</si>
  <si>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</si>
  <si>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</si>
  <si>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</si>
  <si>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</si>
  <si>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</si>
  <si>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</si>
  <si>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</si>
  <si>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</si>
  <si>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</si>
  <si>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</si>
  <si>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</si>
  <si>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</si>
  <si>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</si>
  <si>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</si>
  <si>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</si>
  <si>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</si>
  <si>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</si>
  <si>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</si>
  <si>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</si>
  <si>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</si>
  <si>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</si>
  <si>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</si>
  <si>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</si>
  <si>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</si>
  <si>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</si>
  <si>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</si>
  <si>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</si>
  <si>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</si>
  <si>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</si>
  <si>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</si>
  <si>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</si>
  <si>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</si>
  <si>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</si>
  <si>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</si>
  <si>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</si>
  <si>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</si>
  <si>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</si>
  <si>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</si>
  <si>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</si>
  <si>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</si>
  <si>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</si>
  <si>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</si>
  <si>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</si>
  <si>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</si>
  <si>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</si>
  <si>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</si>
  <si>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</si>
  <si>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</si>
  <si>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</si>
  <si>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</si>
  <si>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</si>
  <si>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</si>
  <si>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</si>
  <si>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</si>
  <si>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</si>
  <si>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</si>
  <si>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</si>
  <si>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</si>
  <si>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</si>
  <si>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</si>
  <si>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</si>
  <si>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</si>
  <si>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</si>
  <si>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</si>
  <si>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</si>
  <si>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</si>
  <si>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</si>
  <si>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</si>
  <si>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</si>
  <si>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</si>
  <si>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</si>
  <si>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</si>
  <si>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</si>
  <si>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</si>
  <si>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</si>
  <si>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</si>
  <si>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</si>
  <si>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</si>
  <si>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</si>
  <si>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</si>
  <si>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</si>
  <si>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</si>
  <si>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</si>
  <si>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</si>
  <si>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</si>
  <si>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</si>
  <si>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</si>
  <si>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</si>
  <si>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</si>
  <si>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</si>
  <si>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</si>
  <si>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</si>
  <si>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</si>
  <si>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</si>
  <si>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</si>
  <si>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</si>
  <si>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</si>
  <si>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</si>
  <si>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</si>
  <si>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</si>
  <si>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</si>
  <si>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</si>
  <si>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</si>
  <si>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</si>
  <si>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</si>
  <si>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</si>
  <si>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</si>
  <si>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</si>
  <si>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</si>
  <si>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</si>
  <si>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</si>
  <si>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</si>
  <si>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</si>
  <si>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</si>
  <si>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</si>
  <si>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</si>
  <si>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</si>
  <si>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</si>
  <si>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</si>
  <si>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</si>
  <si>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</si>
  <si>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</si>
  <si>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</si>
  <si>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</si>
  <si>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</si>
  <si>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</si>
  <si>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</si>
  <si>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</si>
  <si>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</si>
  <si>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</si>
  <si>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</si>
  <si>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</si>
  <si>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</si>
  <si>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</si>
  <si>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</si>
  <si>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</si>
  <si>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</si>
  <si>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</si>
  <si>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</si>
  <si>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</si>
  <si>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</si>
  <si>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</si>
  <si>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</si>
  <si>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</si>
  <si>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</si>
  <si>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</si>
  <si>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</si>
  <si>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</si>
  <si>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</si>
  <si>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</si>
  <si>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</si>
  <si>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</si>
  <si>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</si>
  <si>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</si>
  <si>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</si>
  <si>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</si>
  <si>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</si>
  <si>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</si>
  <si>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</si>
  <si>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</si>
  <si>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</si>
  <si>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</si>
  <si>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</si>
  <si>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</si>
  <si>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</si>
  <si>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</si>
  <si>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</si>
  <si>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</si>
  <si>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</si>
  <si>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</si>
  <si>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</si>
  <si>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</si>
  <si>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</si>
  <si>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</si>
  <si>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</si>
  <si>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</si>
  <si>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</si>
  <si>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</si>
  <si>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</si>
  <si>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</si>
  <si>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</si>
  <si>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</si>
  <si>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</si>
  <si>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</si>
  <si>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</si>
  <si>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</si>
  <si>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</si>
  <si>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</si>
  <si>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</si>
  <si>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</si>
  <si>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</si>
  <si>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</si>
  <si>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</si>
  <si>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</si>
  <si>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</si>
  <si>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</si>
  <si>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</si>
  <si>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</si>
  <si>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</si>
  <si>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</si>
  <si>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</si>
  <si>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</si>
  <si>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</si>
  <si>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</si>
  <si>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</si>
  <si>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</si>
  <si>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</si>
  <si>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</si>
  <si>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</si>
  <si>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</si>
  <si>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</si>
  <si>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</si>
  <si>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</si>
  <si>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</si>
  <si>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</si>
  <si>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</si>
  <si>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</si>
  <si>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</si>
  <si>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</si>
  <si>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</si>
  <si>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</si>
  <si>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</si>
  <si>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</si>
  <si>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</si>
  <si>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</si>
  <si>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</si>
  <si>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</si>
  <si>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</si>
  <si>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</si>
  <si>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</si>
  <si>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</si>
  <si>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</si>
  <si>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</si>
  <si>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</si>
  <si>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</si>
  <si>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</si>
  <si>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</si>
  <si>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</si>
  <si>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</si>
  <si>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</si>
  <si>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</si>
  <si>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</si>
  <si>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</si>
  <si>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</si>
  <si>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</si>
  <si>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</si>
  <si>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</si>
  <si>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</si>
  <si>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</si>
  <si>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</si>
  <si>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</si>
  <si>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</si>
  <si>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</si>
  <si>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</si>
  <si>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</si>
  <si>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</si>
  <si>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</si>
  <si>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</si>
  <si>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</si>
  <si>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</si>
  <si>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</si>
  <si>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</si>
  <si>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</si>
  <si>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</si>
  <si>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</si>
  <si>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</si>
  <si>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</si>
  <si>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</si>
  <si>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</si>
  <si>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</si>
  <si>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</si>
  <si>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</si>
  <si>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</si>
  <si>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</si>
  <si>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</si>
  <si>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</si>
  <si>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</si>
  <si>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</si>
  <si>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</si>
  <si>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</si>
  <si>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</si>
  <si>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</si>
  <si>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</si>
  <si>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</si>
  <si>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</si>
  <si>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</si>
  <si>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</si>
  <si>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</si>
  <si>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</si>
  <si>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</si>
  <si>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</si>
  <si>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</si>
  <si>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</si>
  <si>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</si>
  <si>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</si>
  <si>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</si>
  <si>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</si>
  <si>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</si>
  <si>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</si>
  <si>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</si>
  <si>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</si>
  <si>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</si>
  <si>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</si>
  <si>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</si>
  <si>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</si>
  <si>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</si>
  <si>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</si>
  <si>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</si>
  <si>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</si>
  <si>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</si>
  <si>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</si>
  <si>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</si>
  <si>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</si>
  <si>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</si>
  <si>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</si>
  <si>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</si>
  <si>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</si>
  <si>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</si>
  <si>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</si>
  <si>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</si>
  <si>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</si>
  <si>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</si>
  <si>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</si>
  <si>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</si>
  <si>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</si>
  <si>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</si>
  <si>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</si>
  <si>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</si>
  <si>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</si>
  <si>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</si>
  <si>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</si>
  <si>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</si>
  <si>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</si>
  <si>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</si>
  <si>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</si>
  <si>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</si>
  <si>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</si>
  <si>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</si>
  <si>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</si>
  <si>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</si>
  <si>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</si>
  <si>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</si>
  <si>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</si>
  <si>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</si>
  <si>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</si>
  <si>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</si>
  <si>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</si>
  <si>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</si>
  <si>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</si>
  <si>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</si>
  <si>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</si>
  <si>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</si>
  <si>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</si>
  <si>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</si>
  <si>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</si>
  <si>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</si>
  <si>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</si>
  <si>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</si>
  <si>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</si>
  <si>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</si>
  <si>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</si>
  <si>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</si>
  <si>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</si>
  <si>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</si>
  <si>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</si>
  <si>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</si>
  <si>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</si>
  <si>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</si>
  <si>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</si>
  <si>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</si>
  <si>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</si>
  <si>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</si>
  <si>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</si>
  <si>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</si>
  <si>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</si>
  <si>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</si>
  <si>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</si>
  <si>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</si>
  <si>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</si>
  <si>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</si>
  <si>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</si>
  <si>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</si>
  <si>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</si>
  <si>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</si>
  <si>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</si>
  <si>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</si>
  <si>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</si>
  <si>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</si>
  <si>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</si>
  <si>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</si>
  <si>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</si>
  <si>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</si>
  <si>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</si>
  <si>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</si>
  <si>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</si>
  <si>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</si>
  <si>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</si>
  <si>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</si>
  <si>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</si>
  <si>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</si>
  <si>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</si>
  <si>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</si>
  <si>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</si>
  <si>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</si>
  <si>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</si>
  <si>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</si>
  <si>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</si>
  <si>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</si>
  <si>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</si>
  <si>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</si>
  <si>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</si>
  <si>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</si>
  <si>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</si>
  <si>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</si>
  <si>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</si>
  <si>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</si>
  <si>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</si>
  <si>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</si>
  <si>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</si>
  <si>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</si>
  <si>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</si>
  <si>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</si>
  <si>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</si>
  <si>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</si>
  <si>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</si>
  <si>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</si>
  <si>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</si>
  <si>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</si>
  <si>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</si>
  <si>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</si>
  <si>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</si>
  <si>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</si>
  <si>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</si>
  <si>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</si>
  <si>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</si>
  <si>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</si>
  <si>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</si>
  <si>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</si>
  <si>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</si>
  <si>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</si>
  <si>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</si>
  <si>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</si>
  <si>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</si>
  <si>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</si>
  <si>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</si>
  <si>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</si>
  <si>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</si>
  <si>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</si>
  <si>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</si>
  <si>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</si>
  <si>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</si>
  <si>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</si>
  <si>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</si>
  <si>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</si>
  <si>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</si>
  <si>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</si>
  <si>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</si>
  <si>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</si>
  <si>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</si>
  <si>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</si>
  <si>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</si>
  <si>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</si>
  <si>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</si>
  <si>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</si>
  <si>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</si>
  <si>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</si>
  <si>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</si>
  <si>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</si>
  <si>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</si>
  <si>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</si>
  <si>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</si>
  <si>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</si>
  <si>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</si>
  <si>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</si>
  <si>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</si>
  <si>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</si>
  <si>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</si>
  <si>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</si>
  <si>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</si>
  <si>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</si>
  <si>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</si>
  <si>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</si>
  <si>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</si>
  <si>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</si>
  <si>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</si>
  <si>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</si>
  <si>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</si>
  <si>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</si>
  <si>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</si>
  <si>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</si>
  <si>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</si>
  <si>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</si>
  <si>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</si>
  <si>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</si>
  <si>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</si>
  <si>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</si>
  <si>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</si>
  <si>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</si>
  <si>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</si>
  <si>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</si>
  <si>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</si>
  <si>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</si>
  <si>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</si>
  <si>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</si>
  <si>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</si>
  <si>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</si>
  <si>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</si>
  <si>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</si>
  <si>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</si>
  <si>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</si>
  <si>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</si>
  <si>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</si>
  <si>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</si>
  <si>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</si>
  <si>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</si>
  <si>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</si>
  <si>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</si>
  <si>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</si>
  <si>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</si>
  <si>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</si>
  <si>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</si>
  <si>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</si>
  <si>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</si>
  <si>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</si>
  <si>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</si>
  <si>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</si>
  <si>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</si>
  <si>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</si>
  <si>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</si>
  <si>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</si>
  <si>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</si>
  <si>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</si>
  <si>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</si>
  <si>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</si>
  <si>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</si>
  <si>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</si>
  <si>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</si>
  <si>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</si>
  <si>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</si>
  <si>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</si>
  <si>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</si>
  <si>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</si>
  <si>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</si>
  <si>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</si>
  <si>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</si>
  <si>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</si>
  <si>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</si>
  <si>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</si>
  <si>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</si>
  <si>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</si>
  <si>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</si>
  <si>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</si>
  <si>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</si>
  <si>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</si>
  <si>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</si>
  <si>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</si>
  <si>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</si>
  <si>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</si>
  <si>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</si>
  <si>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</si>
  <si>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</si>
  <si>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</si>
  <si>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</si>
  <si>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</si>
  <si>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</si>
  <si>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</si>
  <si>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</si>
  <si>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</si>
  <si>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</si>
  <si>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</si>
  <si>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</si>
  <si>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</si>
  <si>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</si>
  <si>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</si>
  <si>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</si>
  <si>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</si>
  <si>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</si>
  <si>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</si>
  <si>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</si>
  <si>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</si>
  <si>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</si>
  <si>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</si>
  <si>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</si>
  <si>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</si>
  <si>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</si>
  <si>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</si>
  <si>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</si>
  <si>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</si>
  <si>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</si>
  <si>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</si>
  <si>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</si>
  <si>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</si>
  <si>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</si>
  <si>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</si>
  <si>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</si>
  <si>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</si>
  <si>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</si>
  <si>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</si>
  <si>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</si>
  <si>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</si>
  <si>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</si>
  <si>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</si>
  <si>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</si>
  <si>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</si>
  <si>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</si>
  <si>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</si>
  <si>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</si>
  <si>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</si>
  <si>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</si>
  <si>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</si>
  <si>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</si>
  <si>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</si>
  <si>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</si>
  <si>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</si>
  <si>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</si>
  <si>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</si>
  <si>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</si>
  <si>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</si>
  <si>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</si>
  <si>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</si>
  <si>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</si>
  <si>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</si>
  <si>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</si>
  <si>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</si>
  <si>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</si>
  <si>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</si>
  <si>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</si>
  <si>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</si>
  <si>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</si>
  <si>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</si>
  <si>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</si>
  <si>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</si>
  <si>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</si>
  <si>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</si>
  <si>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</si>
  <si>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</si>
  <si>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</si>
  <si>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</si>
  <si>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</si>
  <si>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</si>
  <si>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</si>
  <si>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</si>
  <si>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</si>
  <si>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</si>
  <si>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</si>
  <si>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</si>
  <si>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</si>
  <si>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</si>
  <si>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</si>
  <si>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</si>
  <si>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</si>
  <si>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</si>
  <si>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</si>
  <si>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</si>
  <si>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</si>
  <si>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</si>
  <si>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</si>
  <si>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</si>
  <si>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</si>
  <si>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</si>
  <si>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</si>
  <si>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</si>
  <si>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</si>
  <si>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</si>
  <si>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</si>
  <si>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</si>
  <si>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</si>
  <si>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</si>
  <si>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</si>
  <si>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</si>
  <si>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</si>
  <si>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</si>
  <si>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</si>
  <si>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</si>
  <si>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</si>
  <si>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</si>
  <si>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</si>
  <si>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</si>
  <si>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</si>
  <si>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</si>
  <si>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</si>
  <si>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</si>
  <si>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</si>
  <si>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</si>
  <si>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</si>
  <si>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</si>
  <si>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</si>
  <si>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</si>
  <si>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</si>
  <si>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</si>
  <si>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</si>
  <si>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</si>
  <si>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</si>
  <si>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</si>
  <si>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</si>
  <si>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</si>
  <si>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</si>
  <si>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</si>
  <si>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</si>
  <si>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</si>
  <si>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</si>
  <si>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</si>
  <si>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</si>
  <si>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</si>
  <si>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</si>
  <si>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</si>
  <si>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</si>
  <si>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</si>
  <si>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</si>
  <si>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</si>
  <si>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</si>
  <si>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</si>
  <si>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</si>
  <si>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</si>
  <si>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</si>
  <si>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</si>
  <si>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</si>
  <si>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</si>
  <si>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</si>
  <si>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</si>
  <si>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</si>
  <si>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</si>
  <si>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</si>
  <si>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</si>
  <si>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</si>
  <si>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</si>
  <si>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</si>
  <si>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</si>
  <si>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</si>
  <si>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</si>
  <si>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</si>
  <si>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</si>
  <si>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</si>
  <si>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</si>
  <si>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</si>
  <si>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</si>
  <si>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</si>
  <si>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</si>
  <si>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</si>
  <si>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</si>
  <si>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</si>
  <si>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</si>
  <si>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</si>
  <si>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</si>
  <si>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</si>
  <si>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</si>
  <si>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</si>
  <si>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</si>
  <si>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</si>
  <si>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</si>
  <si>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</si>
  <si>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</si>
  <si>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</si>
  <si>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</si>
  <si>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</si>
  <si>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</si>
  <si>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</si>
  <si>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</si>
  <si>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</si>
  <si>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</si>
  <si>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</si>
  <si>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</si>
  <si>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</si>
  <si>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</si>
  <si>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</si>
  <si>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</si>
  <si>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</si>
  <si>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</si>
  <si>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</si>
  <si>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</si>
  <si>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</si>
  <si>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</si>
  <si>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</si>
  <si>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</si>
  <si>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</si>
  <si>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</si>
  <si>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</si>
  <si>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</si>
  <si>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</si>
  <si>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</si>
  <si>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</si>
  <si>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</si>
  <si>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</si>
  <si>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</si>
  <si>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</si>
  <si>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</si>
  <si>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</si>
  <si>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</si>
  <si>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</si>
  <si>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</si>
  <si>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</si>
  <si>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</si>
  <si>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</si>
  <si>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</si>
  <si>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</si>
  <si>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</si>
  <si>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</si>
  <si>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</si>
  <si>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</si>
  <si>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</si>
  <si>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</si>
  <si>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</si>
  <si>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</si>
  <si>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</si>
  <si>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</si>
  <si>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</si>
  <si>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</si>
  <si>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</si>
  <si>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</si>
  <si>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</si>
  <si>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</si>
  <si>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</si>
  <si>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</si>
  <si>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</si>
  <si>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</si>
  <si>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</si>
  <si>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</si>
  <si>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</si>
  <si>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</si>
  <si>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</si>
  <si>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</si>
  <si>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</si>
  <si>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</si>
  <si>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</si>
  <si>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</si>
  <si>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</si>
  <si>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</si>
  <si>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</si>
  <si>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</si>
  <si>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</si>
  <si>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</si>
  <si>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</si>
  <si>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</si>
  <si>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</si>
  <si>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</si>
  <si>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</si>
  <si>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</si>
  <si>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</si>
  <si>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</si>
  <si>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</si>
  <si>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</si>
  <si>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</si>
  <si>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</si>
  <si>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</si>
  <si>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</si>
  <si>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</si>
  <si>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</si>
  <si>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</si>
  <si>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</si>
  <si>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</si>
  <si>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</si>
  <si>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</si>
  <si>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</si>
  <si>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</si>
  <si>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</si>
  <si>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</si>
  <si>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</si>
  <si>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</si>
  <si>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</si>
  <si>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</si>
  <si>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</si>
  <si>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</si>
  <si>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</si>
  <si>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</si>
  <si>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</si>
  <si>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</si>
  <si>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</si>
  <si>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</si>
  <si>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</si>
  <si>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</si>
  <si>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</si>
  <si>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</si>
  <si>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</si>
  <si>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</si>
  <si>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</si>
  <si>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</si>
  <si>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</si>
  <si>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</si>
  <si>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</si>
  <si>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</si>
  <si>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</si>
  <si>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</si>
  <si>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</si>
  <si>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</si>
  <si>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</si>
  <si>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</si>
  <si>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</si>
  <si>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</si>
  <si>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</si>
  <si>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</si>
  <si>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</si>
  <si>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</si>
  <si>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</si>
  <si>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</si>
  <si>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</si>
  <si>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</si>
  <si>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</si>
  <si>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</si>
  <si>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</si>
  <si>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</si>
  <si>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</si>
  <si>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</si>
  <si>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</si>
  <si>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</si>
  <si>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</si>
  <si>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</si>
  <si>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</si>
  <si>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</si>
  <si>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</si>
  <si>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</si>
  <si>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</si>
  <si>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</si>
  <si>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</si>
  <si>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</si>
  <si>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</si>
  <si>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</si>
  <si>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</si>
  <si>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</si>
  <si>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</si>
  <si>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</si>
  <si>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</si>
  <si>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</si>
  <si>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</si>
  <si>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</si>
  <si>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</si>
  <si>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</si>
  <si>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</si>
  <si>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</si>
  <si>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</si>
  <si>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</si>
  <si>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</si>
  <si>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</si>
  <si>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</si>
  <si>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</si>
  <si>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</si>
  <si>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</si>
  <si>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</si>
  <si>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</si>
  <si>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</si>
  <si>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</si>
  <si>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</si>
  <si>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</si>
  <si>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</si>
  <si>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</si>
  <si>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</si>
  <si>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</si>
  <si>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</si>
  <si>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</si>
  <si>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</si>
  <si>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</si>
  <si>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</si>
  <si>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</si>
  <si>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</si>
  <si>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</si>
  <si>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</si>
  <si>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</si>
  <si>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</si>
  <si>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</si>
  <si>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</si>
  <si>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</si>
  <si>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</si>
  <si>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</si>
  <si>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</si>
  <si>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</si>
  <si>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</si>
  <si>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</si>
  <si>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</si>
  <si>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</si>
  <si>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</si>
  <si>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</si>
  <si>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</si>
  <si>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</si>
  <si>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</si>
  <si>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</si>
  <si>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</si>
  <si>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</si>
  <si>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</si>
  <si>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</si>
  <si>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</si>
  <si>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</si>
  <si>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</si>
  <si>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</si>
  <si>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</si>
  <si>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</si>
  <si>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</si>
  <si>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</si>
  <si>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</si>
  <si>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</si>
  <si>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</si>
  <si>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</si>
  <si>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</si>
  <si>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</si>
  <si>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</si>
  <si>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</si>
  <si>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</si>
  <si>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</si>
  <si>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</si>
  <si>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</si>
  <si>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</si>
  <si>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</si>
  <si>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</si>
  <si>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</si>
  <si>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</si>
  <si>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</si>
  <si>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</si>
  <si>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</si>
  <si>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</si>
  <si>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</si>
  <si>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</si>
  <si>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</si>
  <si>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</si>
  <si>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</si>
  <si>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</si>
  <si>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</si>
  <si>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</si>
  <si>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</si>
  <si>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</si>
  <si>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</si>
  <si>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</si>
  <si>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</si>
  <si>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</si>
  <si>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</si>
  <si>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</si>
  <si>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</si>
  <si>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</si>
  <si>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</si>
  <si>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</si>
  <si>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</si>
  <si>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</si>
  <si>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</si>
  <si>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</si>
  <si>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</si>
  <si>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</si>
  <si>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</si>
  <si>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</si>
  <si>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</si>
  <si>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</si>
  <si>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</si>
  <si>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</si>
  <si>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</si>
  <si>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</si>
  <si>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</si>
  <si>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</si>
  <si>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</si>
  <si>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</si>
  <si>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</si>
  <si>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</si>
  <si>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</si>
  <si>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</si>
  <si>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</si>
  <si>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</si>
  <si>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</si>
  <si>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</si>
  <si>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</si>
  <si>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</si>
  <si>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</si>
  <si>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</si>
  <si>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</si>
  <si>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</si>
  <si>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</si>
  <si>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</si>
  <si>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</si>
  <si>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</si>
  <si>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</si>
  <si>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</si>
  <si>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</si>
  <si>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</si>
  <si>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</si>
  <si>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</si>
  <si>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</si>
  <si>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</si>
  <si>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</si>
  <si>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</si>
  <si>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</si>
  <si>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</si>
  <si>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</si>
  <si>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</si>
  <si>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</si>
  <si>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</si>
  <si>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</si>
  <si>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</si>
  <si>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</si>
  <si>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</si>
  <si>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</si>
  <si>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</si>
  <si>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</si>
  <si>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</si>
  <si>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</si>
  <si>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</si>
  <si>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</si>
  <si>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</si>
  <si>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</si>
  <si>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</si>
  <si>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</si>
  <si>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</si>
  <si>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</si>
  <si>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</si>
  <si>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</si>
  <si>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</si>
  <si>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</si>
  <si>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</si>
  <si>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</si>
  <si>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</si>
  <si>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</si>
  <si>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</si>
  <si>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</si>
  <si>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</si>
  <si>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</si>
  <si>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</si>
  <si>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</si>
  <si>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</si>
  <si>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</si>
  <si>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</si>
  <si>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</si>
  <si>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</si>
  <si>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</si>
  <si>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</si>
  <si>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</si>
  <si>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</si>
  <si>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</si>
  <si>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</si>
  <si>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</si>
  <si>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</si>
  <si>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</si>
  <si>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</si>
  <si>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</si>
  <si>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</si>
  <si>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</si>
  <si>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</si>
  <si>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</si>
  <si>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</si>
  <si>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</si>
  <si>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</si>
  <si>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</si>
  <si>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</si>
  <si>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</si>
  <si>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</si>
  <si>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</si>
  <si>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</si>
  <si>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</si>
  <si>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</si>
  <si>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</si>
  <si>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</si>
  <si>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</si>
  <si>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</si>
  <si>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</si>
  <si>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</si>
  <si>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</si>
  <si>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</si>
  <si>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</si>
  <si>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</si>
  <si>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</si>
  <si>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</si>
  <si>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</si>
  <si>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</si>
  <si>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</si>
  <si>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</si>
  <si>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</si>
  <si>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</si>
  <si>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</si>
  <si>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</si>
  <si>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</si>
  <si>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</si>
  <si>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</si>
  <si>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</si>
  <si>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</si>
  <si>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</si>
  <si>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</si>
  <si>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</si>
  <si>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</si>
  <si>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</si>
  <si>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</si>
  <si>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</si>
  <si>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</si>
  <si>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</si>
  <si>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</si>
  <si>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</si>
  <si>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</si>
  <si>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</si>
  <si>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</si>
  <si>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</si>
  <si>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</si>
  <si>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</si>
  <si>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</si>
  <si>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</si>
  <si>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</si>
  <si>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</si>
  <si>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</si>
  <si>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</si>
  <si>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</si>
  <si>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</si>
  <si>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</si>
  <si>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</si>
  <si>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</si>
  <si>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</si>
  <si>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</si>
  <si>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</si>
  <si>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</si>
  <si>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</si>
  <si>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</si>
  <si>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</si>
  <si>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</si>
  <si>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</si>
  <si>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</si>
  <si>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</si>
  <si>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</si>
  <si>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</si>
  <si>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</si>
  <si>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</si>
  <si>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</si>
  <si>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</si>
  <si>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</si>
  <si>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</si>
  <si>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</si>
  <si>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</si>
  <si>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</si>
  <si>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</si>
  <si>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</si>
  <si>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</si>
  <si>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</si>
  <si>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</si>
  <si>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</si>
  <si>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</si>
  <si>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</si>
  <si>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</si>
  <si>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</si>
  <si>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</si>
  <si>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</si>
  <si>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</si>
  <si>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</si>
  <si>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</si>
  <si>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</si>
  <si>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</si>
  <si>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</si>
  <si>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</si>
  <si>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</si>
  <si>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</si>
  <si>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</si>
  <si>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</si>
  <si>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</si>
  <si>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</si>
  <si>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</si>
  <si>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</si>
  <si>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</si>
  <si>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</si>
  <si>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</si>
  <si>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</si>
  <si>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</si>
  <si>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</si>
  <si>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</si>
  <si>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</si>
  <si>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</si>
  <si>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</si>
  <si>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</si>
  <si>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</si>
  <si>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</si>
  <si>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</si>
  <si>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</si>
  <si>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</si>
  <si>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</si>
  <si>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</si>
  <si>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</si>
  <si>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</si>
  <si>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</si>
  <si>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</si>
  <si>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</si>
  <si>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</si>
  <si>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</si>
  <si>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</si>
  <si>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</si>
  <si>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</si>
  <si>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</si>
  <si>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</si>
  <si>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</si>
  <si>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</si>
  <si>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</si>
  <si>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</si>
  <si>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</si>
  <si>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</si>
  <si>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</si>
  <si>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</si>
  <si>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</si>
  <si>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</si>
  <si>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</si>
  <si>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</si>
  <si>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</si>
  <si>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</si>
  <si>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</si>
  <si>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</si>
  <si>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</si>
  <si>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</si>
  <si>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</si>
  <si>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</si>
  <si>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</si>
  <si>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</si>
  <si>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</si>
  <si>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</si>
  <si>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</si>
  <si>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</si>
  <si>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</si>
  <si>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</si>
  <si>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</si>
  <si>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</si>
  <si>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</si>
  <si>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</si>
  <si>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</si>
  <si>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</si>
  <si>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</si>
  <si>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</si>
  <si>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</si>
  <si>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</si>
  <si>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</si>
  <si>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</si>
  <si>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</si>
  <si>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</si>
  <si>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</si>
  <si>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</si>
  <si>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</si>
  <si>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</si>
  <si>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</si>
  <si>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</si>
  <si>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</si>
  <si>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</si>
  <si>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</si>
  <si>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</si>
  <si>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</si>
  <si>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</si>
  <si>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</si>
  <si>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</si>
  <si>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</si>
  <si>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</si>
  <si>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</si>
  <si>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</si>
  <si>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</si>
  <si>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</si>
  <si>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</si>
  <si>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</si>
  <si>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</si>
  <si>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</si>
  <si>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</si>
  <si>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</si>
  <si>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</si>
  <si>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</si>
  <si>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</si>
  <si>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</si>
  <si>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</si>
  <si>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</si>
  <si>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</si>
  <si>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</si>
  <si>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</si>
  <si>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</si>
  <si>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</si>
  <si>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</si>
  <si>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</si>
  <si>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</si>
  <si>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</si>
  <si>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</si>
  <si>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</si>
  <si>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</si>
  <si>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</si>
  <si>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</si>
  <si>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</si>
  <si>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</si>
  <si>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</si>
  <si>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</si>
  <si>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</si>
  <si>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</si>
  <si>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</si>
  <si>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</si>
  <si>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</si>
  <si>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</si>
  <si>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</si>
  <si>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</si>
  <si>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</si>
  <si>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</si>
  <si>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</si>
  <si>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</si>
  <si>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</si>
  <si>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</si>
  <si>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</si>
  <si>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</si>
  <si>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</si>
  <si>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</si>
  <si>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</si>
  <si>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</si>
  <si>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</si>
  <si>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</si>
  <si>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</si>
  <si>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</si>
  <si>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</si>
  <si>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</si>
  <si>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</si>
  <si>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</si>
  <si>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</si>
  <si>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</si>
  <si>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</si>
  <si>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</si>
  <si>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</si>
  <si>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</si>
  <si>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</si>
  <si>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</si>
  <si>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</si>
  <si>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</si>
  <si>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</si>
  <si>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</si>
  <si>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</si>
  <si>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</si>
  <si>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</si>
  <si>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</si>
  <si>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</si>
  <si>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</si>
  <si>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</si>
  <si>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</si>
  <si>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</si>
  <si>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</si>
  <si>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</si>
  <si>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</si>
  <si>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</si>
  <si>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</si>
  <si>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</si>
  <si>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</si>
  <si>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</si>
  <si>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</si>
  <si>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</si>
  <si>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</si>
  <si>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</si>
  <si>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</si>
  <si>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</si>
  <si>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</si>
  <si>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</si>
  <si>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</si>
  <si>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</si>
  <si>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</si>
  <si>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</si>
  <si>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</si>
  <si>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</si>
  <si>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</si>
  <si>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</si>
  <si>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</si>
  <si>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</si>
  <si>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</si>
  <si>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</si>
  <si>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</si>
  <si>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</si>
  <si>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</si>
  <si>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</si>
  <si>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</si>
  <si>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</si>
  <si>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</si>
  <si>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</si>
  <si>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</si>
  <si>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</si>
  <si>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</si>
  <si>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</si>
  <si>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</si>
  <si>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</si>
  <si>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</si>
  <si>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</si>
  <si>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</si>
  <si>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</si>
  <si>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</si>
  <si>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</si>
  <si>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</si>
  <si>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</si>
  <si>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</si>
  <si>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</si>
  <si>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</si>
  <si>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</si>
  <si>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</si>
  <si>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</si>
  <si>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</si>
  <si>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</si>
  <si>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</si>
  <si>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</si>
  <si>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</si>
  <si>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</si>
  <si>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</si>
  <si>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</si>
  <si>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</si>
  <si>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</si>
  <si>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</si>
  <si>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</si>
  <si>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</si>
  <si>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</si>
  <si>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</si>
  <si>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</si>
  <si>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</si>
  <si>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</si>
  <si>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</si>
  <si>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</si>
  <si>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</si>
  <si>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</si>
  <si>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</si>
  <si>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</si>
  <si>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</si>
  <si>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</si>
  <si>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</si>
  <si>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</si>
  <si>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</si>
  <si>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</si>
  <si>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</si>
  <si>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</si>
  <si>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</si>
  <si>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</si>
  <si>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</si>
  <si>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</si>
  <si>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</si>
  <si>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</si>
  <si>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</si>
  <si>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</si>
  <si>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</si>
  <si>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</si>
  <si>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</si>
  <si>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</si>
  <si>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</si>
  <si>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</si>
  <si>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</si>
  <si>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</si>
  <si>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</si>
  <si>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</si>
  <si>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</si>
  <si>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</si>
  <si>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</si>
  <si>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</si>
  <si>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</si>
  <si>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</si>
  <si>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</si>
  <si>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</si>
  <si>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</si>
  <si>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</si>
  <si>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</si>
  <si>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</si>
  <si>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</si>
  <si>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</si>
  <si>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</si>
  <si>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</si>
  <si>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</si>
  <si>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</si>
  <si>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</si>
  <si>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</si>
  <si>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</si>
  <si>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</si>
  <si>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</si>
  <si>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</si>
  <si>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</si>
  <si>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</si>
  <si>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</si>
  <si>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</si>
  <si>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</si>
  <si>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</si>
  <si>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</si>
  <si>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</si>
  <si>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</si>
  <si>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</si>
  <si>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</si>
  <si>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</si>
  <si>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</si>
  <si>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</si>
  <si>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</si>
  <si>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</si>
  <si>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</si>
  <si>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</si>
  <si>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</si>
  <si>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</si>
  <si>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</si>
  <si>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</si>
  <si>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</si>
  <si>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</si>
  <si>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</si>
  <si>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</si>
  <si>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</si>
  <si>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</si>
  <si>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</si>
  <si>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</si>
  <si>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</si>
  <si>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</si>
  <si>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</si>
  <si>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</si>
  <si>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</si>
  <si>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</si>
  <si>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</si>
  <si>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</si>
  <si>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</si>
  <si>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</si>
  <si>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</si>
  <si>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</si>
  <si>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</si>
  <si>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</si>
  <si>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</si>
  <si>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</si>
  <si>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</si>
  <si>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</si>
  <si>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</si>
  <si>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</si>
  <si>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</si>
  <si>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</si>
  <si>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</si>
  <si>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</si>
  <si>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</si>
  <si>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</si>
  <si>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</si>
  <si>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</si>
  <si>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</si>
  <si>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</si>
  <si>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</si>
  <si>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</si>
  <si>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</si>
  <si>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</si>
  <si>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</si>
  <si>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</si>
  <si>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</si>
  <si>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</si>
  <si>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</si>
  <si>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</si>
  <si>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</si>
  <si>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</si>
  <si>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</si>
  <si>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</si>
  <si>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</si>
  <si>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</si>
  <si>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</si>
  <si>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</si>
  <si>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</si>
  <si>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</si>
  <si>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</si>
  <si>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</si>
  <si>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</si>
  <si>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</si>
  <si>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</si>
  <si>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</si>
  <si>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</si>
  <si>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</si>
  <si>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</si>
  <si>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</si>
  <si>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</si>
  <si>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</si>
  <si>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</si>
  <si>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</si>
  <si>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</si>
  <si>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</si>
  <si>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</si>
  <si>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</si>
  <si>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</si>
  <si>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</si>
  <si>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</si>
  <si>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</si>
  <si>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</si>
  <si>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</si>
  <si>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</si>
  <si>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</si>
  <si>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</si>
  <si>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</si>
  <si>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</si>
  <si>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</si>
  <si>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</si>
  <si>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</si>
  <si>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</si>
  <si>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</si>
  <si>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</si>
  <si>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</si>
  <si>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</si>
  <si>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</si>
  <si>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</si>
  <si>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</si>
  <si>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</si>
  <si>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</si>
  <si>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</si>
  <si>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</si>
  <si>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</si>
  <si>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</si>
  <si>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</si>
  <si>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</si>
  <si>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</si>
  <si>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</si>
  <si>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</si>
  <si>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</si>
  <si>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</si>
  <si>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</si>
  <si>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</si>
  <si>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</si>
  <si>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</si>
  <si>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</si>
  <si>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</si>
  <si>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</si>
  <si>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</si>
  <si>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</si>
  <si>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</si>
  <si>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</si>
  <si>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</si>
  <si>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</si>
  <si>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</si>
  <si>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</si>
  <si>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</si>
  <si>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</si>
  <si>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</si>
  <si>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</si>
  <si>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</si>
  <si>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</si>
  <si>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</si>
  <si>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</si>
  <si>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</si>
  <si>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</si>
  <si>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</si>
  <si>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</si>
  <si>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</si>
  <si>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</si>
  <si>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</si>
  <si>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</si>
  <si>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</si>
  <si>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</si>
  <si>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</si>
  <si>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</si>
  <si>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</si>
  <si>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</si>
  <si>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</si>
  <si>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</si>
  <si>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</si>
  <si>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</si>
  <si>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</si>
  <si>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</si>
  <si>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</si>
  <si>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</si>
  <si>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</si>
  <si>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</si>
  <si>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</si>
  <si>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</si>
  <si>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</si>
  <si>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</si>
  <si>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</si>
  <si>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</si>
  <si>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</si>
  <si>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</si>
  <si>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</si>
  <si>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</si>
  <si>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</si>
  <si>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</si>
  <si>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</si>
  <si>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</si>
  <si>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</si>
  <si>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</si>
  <si>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</si>
  <si>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</si>
  <si>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</si>
  <si>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</si>
  <si>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</si>
  <si>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</si>
  <si>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</si>
  <si>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</si>
  <si>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</si>
  <si>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</si>
  <si>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</si>
  <si>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</si>
  <si>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</si>
  <si>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</si>
  <si>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</si>
  <si>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</si>
  <si>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</si>
  <si>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</si>
  <si>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</si>
  <si>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</si>
  <si>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</si>
  <si>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</si>
  <si>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</si>
  <si>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</si>
  <si>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</si>
  <si>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</si>
  <si>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</si>
  <si>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</si>
  <si>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</si>
  <si>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</si>
  <si>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</si>
  <si>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</si>
  <si>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</si>
  <si>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</si>
  <si>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</si>
  <si>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</si>
  <si>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</si>
  <si>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</si>
  <si>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</si>
  <si>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</si>
  <si>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</si>
  <si>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</si>
  <si>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</si>
  <si>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</si>
  <si>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</si>
  <si>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</si>
  <si>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</si>
  <si>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</si>
  <si>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</si>
  <si>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</si>
  <si>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</si>
  <si>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</si>
  <si>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</si>
  <si>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</si>
  <si>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</si>
  <si>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</si>
  <si>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</si>
  <si>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</si>
  <si>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</si>
  <si>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</si>
  <si>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</si>
  <si>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</si>
  <si>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</si>
  <si>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</si>
  <si>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</si>
  <si>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</si>
  <si>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</si>
  <si>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</si>
  <si>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</si>
  <si>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</si>
  <si>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</si>
  <si>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</si>
  <si>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</si>
  <si>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</si>
  <si>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</si>
  <si>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</si>
  <si>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</si>
  <si>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</si>
  <si>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</si>
  <si>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</si>
  <si>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</si>
  <si>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</si>
  <si>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</si>
  <si>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</si>
  <si>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</si>
  <si>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</si>
  <si>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</si>
  <si>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</si>
  <si>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</si>
  <si>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</si>
  <si>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</si>
  <si>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</si>
  <si>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</si>
  <si>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</si>
  <si>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</si>
  <si>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</si>
  <si>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</si>
  <si>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</si>
  <si>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</si>
  <si>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</si>
  <si>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</si>
  <si>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</si>
  <si>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</si>
  <si>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</si>
  <si>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</si>
  <si>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</si>
  <si>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</si>
  <si>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</si>
  <si>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</si>
  <si>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</si>
  <si>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</si>
  <si>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</si>
  <si>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</si>
  <si>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</si>
  <si>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</si>
  <si>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</si>
  <si>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</si>
  <si>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</si>
  <si>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</si>
  <si>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</si>
  <si>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</si>
  <si>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</si>
  <si>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</si>
  <si>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</si>
  <si>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</si>
  <si>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</si>
  <si>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</si>
  <si>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</si>
  <si>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</si>
  <si>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</si>
  <si>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</si>
  <si>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</si>
  <si>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</si>
  <si>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</si>
  <si>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</si>
  <si>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</si>
  <si>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</si>
  <si>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</si>
  <si>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</si>
  <si>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</si>
  <si>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</si>
  <si>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</si>
  <si>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</si>
  <si>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</si>
  <si>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</si>
  <si>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</si>
  <si>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</si>
  <si>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</si>
  <si>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</si>
  <si>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</si>
  <si>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</si>
  <si>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</si>
  <si>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</si>
  <si>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</si>
  <si>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</si>
  <si>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</si>
  <si>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</si>
  <si>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</si>
  <si>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</si>
  <si>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</si>
  <si>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</si>
  <si>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</si>
  <si>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</si>
  <si>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</si>
  <si>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</si>
  <si>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</si>
  <si>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</si>
  <si>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</si>
  <si>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</si>
  <si>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</si>
  <si>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</si>
  <si>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</si>
  <si>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</si>
  <si>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</si>
  <si>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</si>
  <si>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</si>
  <si>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</si>
  <si>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</si>
  <si>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</si>
  <si>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</si>
  <si>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</si>
  <si>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</si>
  <si>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</si>
  <si>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</si>
  <si>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</si>
  <si>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</si>
  <si>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</si>
  <si>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</si>
  <si>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</si>
  <si>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</si>
  <si>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</si>
  <si>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</si>
  <si>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</si>
  <si>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</si>
  <si>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</si>
  <si>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</si>
  <si>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</si>
  <si>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</si>
  <si>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</si>
  <si>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</si>
  <si>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</si>
  <si>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</si>
  <si>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</si>
  <si>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</si>
  <si>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</si>
  <si>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</si>
  <si>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</si>
  <si>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</si>
  <si>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</si>
  <si>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</si>
  <si>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</si>
  <si>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</si>
  <si>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</si>
  <si>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</si>
  <si>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</si>
  <si>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</si>
  <si>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</si>
  <si>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</si>
  <si>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</si>
  <si>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</si>
  <si>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</si>
  <si>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</si>
  <si>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</si>
  <si>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</si>
  <si>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</si>
  <si>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</si>
  <si>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</si>
  <si>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</si>
  <si>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</si>
  <si>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</si>
  <si>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</si>
  <si>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</si>
  <si>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</si>
  <si>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</si>
  <si>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</si>
  <si>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</si>
  <si>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</si>
  <si>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</si>
  <si>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</si>
  <si>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</si>
  <si>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</si>
  <si>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</si>
  <si>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</si>
  <si>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</si>
  <si>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</si>
  <si>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</si>
  <si>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</si>
  <si>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</si>
  <si>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</si>
  <si>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</si>
  <si>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</si>
  <si>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</si>
  <si>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</si>
  <si>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</si>
  <si>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</si>
  <si>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</si>
  <si>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</si>
  <si>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</si>
  <si>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</si>
  <si>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</si>
  <si>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</si>
  <si>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</si>
  <si>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</si>
  <si>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</si>
  <si>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</si>
  <si>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</si>
  <si>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</si>
  <si>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</si>
  <si>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</si>
  <si>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</si>
  <si>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</si>
  <si>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</si>
  <si>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</si>
  <si>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</si>
  <si>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</si>
  <si>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</si>
  <si>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</si>
  <si>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</si>
  <si>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</si>
  <si>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</si>
  <si>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</si>
  <si>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</si>
  <si>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</si>
  <si>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</si>
  <si>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</si>
  <si>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</si>
  <si>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</si>
  <si>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</si>
  <si>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</si>
  <si>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</si>
  <si>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</si>
  <si>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</si>
  <si>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</si>
  <si>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</si>
  <si>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</si>
  <si>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</si>
  <si>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</si>
  <si>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</si>
  <si>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</si>
  <si>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</si>
  <si>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</si>
  <si>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</si>
  <si>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</si>
  <si>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</si>
  <si>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</si>
  <si>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</si>
  <si>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</si>
  <si>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</si>
  <si>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</si>
  <si>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</si>
  <si>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</si>
  <si>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</si>
  <si>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</si>
  <si>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</si>
  <si>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</si>
  <si>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</si>
  <si>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</si>
  <si>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</si>
  <si>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</si>
  <si>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</si>
  <si>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</si>
  <si>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</si>
  <si>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</si>
  <si>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</si>
  <si>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</si>
  <si>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</si>
  <si>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</si>
  <si>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</si>
  <si>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</si>
  <si>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</si>
  <si>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</si>
  <si>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</si>
  <si>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</si>
  <si>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</si>
  <si>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</si>
  <si>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</si>
  <si>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</si>
  <si>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</si>
  <si>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</si>
  <si>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</si>
  <si>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</si>
  <si>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</si>
  <si>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</si>
  <si>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</si>
  <si>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</si>
  <si>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</si>
  <si>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</si>
  <si>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</si>
  <si>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</si>
  <si>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</si>
  <si>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</si>
  <si>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</si>
  <si>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</si>
  <si>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</si>
  <si>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</si>
  <si>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</si>
  <si>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</si>
  <si>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</si>
  <si>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</si>
  <si>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</si>
  <si>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</si>
  <si>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</si>
  <si>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</si>
  <si>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</si>
  <si>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</si>
  <si>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</si>
  <si>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</si>
  <si>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</si>
  <si>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</si>
  <si>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</si>
  <si>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</si>
  <si>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</si>
  <si>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</si>
  <si>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</si>
  <si>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</si>
  <si>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</si>
  <si>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</si>
  <si>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</si>
  <si>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</si>
  <si>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</si>
  <si>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</si>
  <si>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</si>
  <si>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</si>
  <si>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</si>
  <si>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</si>
  <si>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</si>
  <si>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</si>
  <si>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</si>
  <si>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</si>
  <si>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</si>
  <si>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</si>
  <si>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</si>
  <si>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</si>
  <si>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</si>
  <si>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</si>
  <si>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</si>
  <si>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</si>
  <si>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</si>
  <si>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</si>
  <si>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</si>
  <si>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</si>
  <si>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</si>
  <si>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</si>
  <si>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</si>
  <si>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</si>
  <si>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</si>
  <si>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</si>
  <si>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</si>
  <si>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</si>
  <si>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</si>
  <si>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</si>
  <si>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</si>
  <si>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</si>
  <si>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</si>
  <si>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</si>
  <si>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</si>
  <si>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</si>
  <si>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</si>
  <si>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</si>
  <si>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</si>
  <si>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</si>
  <si>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</si>
  <si>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</si>
  <si>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</si>
  <si>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</si>
  <si>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</si>
  <si>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</si>
  <si>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</si>
  <si>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</si>
  <si>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</si>
  <si>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</si>
  <si>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</si>
  <si>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</si>
  <si>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</si>
  <si>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</si>
  <si>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</si>
  <si>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</si>
  <si>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</si>
  <si>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</si>
  <si>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</si>
  <si>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</si>
  <si>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</si>
  <si>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</si>
  <si>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</si>
  <si>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</si>
  <si>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</si>
  <si>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</si>
  <si>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</si>
  <si>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</si>
  <si>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</si>
  <si>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</si>
  <si>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</si>
  <si>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</si>
  <si>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</si>
  <si>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</si>
  <si>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</si>
  <si>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</si>
  <si>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</si>
  <si>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</si>
  <si>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</si>
  <si>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</si>
  <si>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</si>
  <si>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</si>
  <si>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</si>
  <si>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</si>
  <si>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</si>
  <si>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</si>
  <si>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</si>
  <si>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</si>
  <si>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</si>
  <si>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</si>
  <si>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</si>
  <si>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</si>
  <si>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</si>
  <si>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</si>
  <si>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</si>
  <si>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</si>
  <si>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</si>
  <si>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</si>
  <si>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</si>
  <si>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</si>
  <si>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</si>
  <si>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</si>
  <si>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</si>
  <si>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</si>
  <si>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</si>
  <si>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</si>
  <si>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</si>
  <si>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</si>
  <si>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</si>
  <si>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</si>
  <si>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</si>
  <si>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</si>
  <si>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</si>
  <si>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</si>
  <si>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</si>
  <si>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</si>
  <si>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</si>
  <si>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</si>
  <si>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</si>
  <si>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</si>
  <si>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</si>
  <si>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</si>
  <si>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</si>
  <si>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</si>
  <si>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</si>
  <si>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</si>
  <si>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</si>
  <si>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</si>
  <si>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</si>
  <si>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</si>
  <si>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</si>
  <si>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</si>
  <si>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</si>
  <si>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</si>
  <si>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</si>
  <si>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</si>
  <si>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</si>
  <si>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</si>
  <si>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</si>
  <si>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</si>
  <si>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</si>
  <si>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</si>
  <si>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</si>
  <si>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</si>
  <si>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</si>
  <si>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</si>
  <si>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</si>
  <si>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</si>
  <si>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</si>
  <si>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</si>
  <si>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</si>
  <si>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</si>
  <si>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</si>
  <si>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</si>
  <si>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</si>
  <si>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</si>
  <si>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</si>
  <si>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</si>
  <si>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</si>
  <si>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</si>
  <si>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</si>
  <si>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</si>
  <si>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</si>
  <si>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</si>
  <si>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</si>
  <si>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</si>
  <si>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</si>
  <si>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</si>
  <si>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</si>
  <si>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</si>
  <si>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</si>
  <si>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</si>
  <si>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</si>
  <si>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</si>
  <si>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</si>
  <si>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</si>
  <si>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</si>
  <si>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</si>
  <si>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</si>
  <si>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</si>
  <si>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</si>
  <si>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</si>
  <si>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</si>
  <si>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</si>
  <si>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</si>
  <si>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</si>
  <si>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</si>
  <si>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</si>
  <si>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</si>
  <si>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</si>
  <si>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</si>
  <si>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</si>
  <si>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</si>
  <si>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</si>
  <si>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</si>
  <si>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</si>
  <si>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</si>
  <si>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</si>
  <si>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</si>
  <si>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</si>
  <si>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</si>
  <si>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</si>
  <si>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</si>
  <si>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</si>
  <si>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</si>
  <si>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</si>
  <si>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</si>
  <si>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</si>
  <si>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</si>
  <si>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</si>
  <si>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</si>
  <si>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</si>
  <si>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</si>
  <si>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</si>
  <si>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</si>
  <si>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</si>
  <si>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</si>
  <si>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</si>
  <si>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</si>
  <si>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</si>
  <si>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</si>
  <si>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</si>
  <si>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</si>
  <si>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</si>
  <si>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</si>
  <si>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</si>
  <si>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</si>
  <si>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</si>
  <si>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</si>
  <si>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</si>
  <si>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</si>
  <si>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</si>
  <si>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</si>
  <si>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</si>
  <si>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</si>
  <si>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</si>
  <si>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</si>
  <si>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</si>
  <si>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</si>
  <si>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</si>
  <si>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</si>
  <si>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</si>
  <si>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</si>
  <si>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</si>
  <si>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</si>
  <si>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</si>
  <si>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</si>
  <si>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</si>
  <si>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</si>
  <si>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</si>
  <si>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</si>
  <si>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</si>
  <si>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</si>
  <si>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</si>
  <si>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</si>
  <si>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</si>
  <si>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</si>
  <si>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</si>
  <si>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</si>
  <si>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</si>
  <si>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</si>
  <si>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</si>
  <si>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</si>
  <si>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</si>
  <si>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</si>
  <si>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</si>
  <si>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</si>
  <si>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</si>
  <si>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</si>
  <si>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</si>
  <si>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</si>
  <si>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</si>
  <si>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</si>
  <si>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</si>
  <si>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</si>
  <si>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</si>
  <si>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</si>
  <si>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</si>
  <si>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</si>
  <si>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</si>
  <si>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</si>
  <si>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</si>
  <si>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</si>
  <si>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</si>
  <si>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</si>
  <si>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</si>
  <si>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</si>
  <si>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</si>
  <si>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</si>
  <si>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</si>
  <si>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</si>
  <si>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</si>
  <si>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</si>
  <si>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</si>
  <si>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</si>
  <si>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</si>
  <si>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</si>
  <si>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</si>
  <si>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</si>
  <si>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</si>
  <si>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</si>
  <si>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</si>
  <si>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</si>
  <si>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</si>
  <si>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</si>
  <si>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</si>
  <si>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</si>
  <si>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</si>
  <si>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</si>
  <si>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</si>
  <si>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</si>
  <si>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</si>
  <si>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</si>
  <si>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</si>
  <si>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</si>
  <si>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</si>
  <si>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</si>
  <si>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</si>
  <si>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</si>
  <si>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</si>
  <si>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</si>
  <si>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</si>
  <si>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</si>
  <si>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</si>
  <si>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</si>
  <si>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</si>
  <si>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</si>
  <si>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</si>
  <si>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</si>
  <si>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</si>
  <si>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</si>
  <si>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</si>
  <si>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</si>
  <si>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</si>
  <si>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</si>
  <si>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</si>
  <si>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</si>
  <si>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</si>
  <si>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</si>
  <si>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</si>
  <si>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</si>
  <si>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</si>
  <si>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</si>
  <si>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</si>
  <si>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</si>
  <si>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</si>
  <si>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</si>
  <si>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</si>
  <si>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</si>
  <si>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</si>
  <si>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</si>
  <si>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</si>
  <si>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</si>
  <si>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</si>
  <si>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</si>
  <si>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</si>
  <si>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</si>
  <si>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</si>
  <si>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</si>
  <si>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</si>
  <si>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</si>
  <si>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</si>
  <si>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</si>
  <si>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</si>
  <si>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</si>
  <si>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</si>
  <si>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</si>
  <si>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</si>
  <si>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</si>
  <si>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</si>
  <si>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</si>
  <si>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</si>
  <si>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</si>
  <si>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</si>
  <si>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</si>
  <si>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</si>
  <si>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</si>
  <si>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</si>
  <si>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</si>
  <si>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</si>
  <si>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</si>
  <si>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</si>
  <si>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</si>
  <si>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</si>
  <si>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</si>
  <si>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</si>
  <si>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</si>
  <si>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</si>
  <si>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</si>
  <si>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</si>
  <si>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</si>
  <si>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</si>
  <si>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</si>
  <si>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</si>
  <si>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</si>
  <si>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</si>
  <si>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</si>
  <si>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</si>
  <si>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</si>
  <si>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</si>
  <si>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</si>
  <si>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</si>
  <si>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</si>
  <si>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</si>
  <si>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</si>
  <si>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</si>
  <si>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</si>
  <si>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</si>
  <si>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</si>
  <si>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</si>
  <si>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</si>
  <si>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</si>
  <si>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</si>
  <si>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</si>
  <si>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</si>
  <si>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</si>
  <si>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</si>
  <si>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</si>
  <si>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</si>
  <si>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</si>
  <si>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</si>
  <si>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</si>
  <si>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</si>
  <si>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</si>
  <si>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</si>
  <si>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</si>
  <si>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</si>
  <si>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</si>
  <si>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</si>
  <si>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</si>
  <si>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</si>
  <si>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</si>
  <si>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</si>
  <si>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</si>
  <si>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</si>
  <si>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</si>
  <si>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</si>
  <si>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</si>
  <si>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</si>
  <si>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</si>
  <si>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</si>
  <si>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</si>
  <si>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</si>
  <si>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</si>
  <si>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</si>
  <si>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</si>
  <si>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</si>
  <si>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</si>
  <si>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</si>
  <si>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</si>
  <si>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</si>
  <si>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</si>
  <si>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</si>
  <si>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</si>
  <si>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</si>
  <si>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</si>
  <si>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</si>
  <si>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</si>
  <si>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</si>
  <si>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</si>
  <si>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</si>
  <si>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</si>
  <si>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</si>
  <si>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</si>
  <si>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</si>
  <si>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</si>
  <si>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</si>
  <si>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</si>
  <si>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</si>
  <si>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</si>
  <si>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</si>
  <si>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</si>
  <si>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</si>
  <si>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</si>
  <si>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</si>
  <si>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</si>
  <si>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</si>
  <si>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</si>
  <si>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</si>
  <si>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</si>
  <si>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</si>
  <si>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</si>
  <si>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</si>
  <si>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</si>
  <si>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</si>
  <si>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</si>
  <si>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</si>
  <si>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</si>
  <si>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</si>
  <si>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</si>
  <si>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</si>
  <si>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</si>
  <si>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</si>
  <si>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</si>
  <si>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</si>
  <si>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</si>
  <si>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</si>
  <si>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</si>
  <si>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</si>
  <si>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</si>
  <si>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</si>
  <si>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</si>
  <si>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</si>
  <si>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</si>
  <si>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</si>
  <si>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</si>
  <si>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</si>
  <si>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</si>
  <si>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</si>
  <si>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</si>
  <si>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</si>
  <si>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</si>
  <si>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</si>
  <si>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</si>
  <si>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</si>
  <si>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</si>
  <si>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</si>
  <si>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</si>
  <si>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</si>
  <si>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</si>
  <si>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</si>
  <si>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</si>
  <si>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</si>
  <si>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</si>
  <si>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</si>
  <si>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</si>
  <si>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</si>
  <si>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</si>
  <si>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</si>
  <si>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</si>
  <si>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</si>
  <si>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</si>
  <si>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</si>
  <si>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</si>
  <si>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</si>
  <si>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</si>
  <si>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</si>
  <si>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</si>
  <si>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</si>
  <si>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</si>
  <si>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</si>
  <si>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</si>
  <si>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</si>
  <si>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</si>
  <si>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</si>
  <si>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</si>
  <si>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</si>
  <si>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</si>
  <si>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</si>
  <si>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</si>
  <si>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</si>
  <si>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</si>
  <si>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</si>
  <si>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</si>
  <si>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</si>
  <si>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</si>
  <si>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</si>
  <si>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</si>
  <si>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</si>
  <si>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</si>
  <si>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</si>
  <si>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</si>
  <si>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</si>
  <si>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</si>
  <si>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</si>
  <si>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</si>
  <si>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</si>
  <si>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</si>
  <si>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</si>
  <si>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</si>
  <si>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</si>
  <si>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</si>
  <si>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</si>
  <si>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</si>
  <si>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</si>
  <si>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</si>
  <si>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</si>
  <si>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</si>
  <si>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</si>
  <si>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</si>
  <si>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</si>
  <si>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</si>
  <si>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</si>
  <si>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</si>
  <si>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</si>
  <si>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</si>
  <si>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</si>
  <si>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</si>
  <si>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</si>
  <si>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</si>
  <si>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</si>
  <si>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</si>
  <si>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</si>
  <si>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</si>
  <si>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</si>
  <si>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</si>
  <si>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</si>
  <si>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</si>
  <si>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</si>
  <si>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</si>
  <si>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</si>
  <si>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</si>
  <si>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</si>
  <si>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</si>
  <si>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</si>
  <si>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</si>
  <si>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</si>
  <si>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</si>
  <si>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</si>
  <si>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</si>
  <si>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</si>
  <si>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</si>
  <si>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</si>
  <si>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</si>
  <si>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</si>
  <si>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</si>
  <si>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</si>
  <si>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</si>
  <si>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</si>
  <si>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</si>
  <si>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</si>
  <si>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</si>
  <si>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</si>
  <si>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</si>
  <si>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</si>
  <si>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</si>
  <si>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</si>
  <si>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</si>
  <si>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</si>
  <si>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</si>
  <si>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</si>
  <si>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</si>
  <si>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</si>
  <si>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</si>
  <si>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</si>
  <si>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</si>
  <si>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</si>
  <si>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</si>
  <si>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</si>
  <si>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</si>
  <si>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</si>
  <si>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</si>
  <si>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</si>
  <si>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</si>
  <si>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</si>
  <si>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</si>
  <si>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</si>
  <si>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</si>
  <si>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</si>
  <si>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</si>
  <si>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</si>
  <si>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</si>
  <si>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</si>
  <si>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</si>
  <si>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</si>
  <si>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</si>
  <si>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</si>
  <si>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</si>
  <si>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</si>
  <si>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</si>
  <si>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</si>
  <si>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</si>
  <si>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</si>
  <si>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</si>
  <si>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</si>
  <si>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</si>
  <si>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</si>
  <si>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</si>
  <si>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</si>
  <si>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</si>
  <si>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</si>
  <si>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</si>
  <si>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</si>
  <si>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</si>
  <si>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</si>
  <si>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</si>
  <si>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</si>
  <si>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</si>
  <si>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</si>
  <si>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</si>
  <si>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</si>
  <si>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</si>
  <si>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</si>
  <si>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</si>
  <si>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</si>
  <si>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</si>
  <si>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</si>
  <si>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</si>
  <si>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</si>
  <si>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</si>
  <si>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</si>
  <si>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</si>
  <si>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</si>
  <si>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</si>
  <si>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</si>
  <si>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</si>
  <si>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</si>
  <si>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</si>
  <si>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</si>
  <si>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</si>
  <si>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</si>
  <si>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</si>
  <si>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</si>
  <si>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</si>
  <si>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</si>
  <si>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</si>
  <si>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</si>
  <si>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</si>
  <si>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</si>
  <si>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</si>
  <si>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</si>
  <si>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</si>
  <si>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</si>
  <si>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</si>
  <si>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</si>
  <si>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</si>
  <si>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</si>
  <si>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</si>
  <si>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</si>
  <si>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</si>
  <si>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</si>
  <si>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</si>
  <si>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</si>
  <si>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</si>
  <si>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</si>
  <si>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</si>
  <si>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</si>
  <si>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</si>
  <si>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</si>
  <si>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</si>
  <si>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</si>
  <si>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</si>
  <si>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</si>
  <si>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</si>
  <si>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</si>
  <si>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</si>
  <si>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</si>
  <si>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</si>
  <si>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</si>
  <si>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</si>
  <si>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</si>
  <si>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</si>
  <si>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</si>
  <si>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</si>
  <si>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</si>
  <si>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</si>
  <si>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</si>
  <si>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</si>
  <si>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</si>
  <si>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</si>
  <si>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</si>
  <si>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</si>
  <si>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</si>
  <si>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</si>
  <si>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</si>
  <si>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</si>
  <si>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</si>
  <si>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</si>
  <si>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</si>
  <si>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</si>
  <si>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</si>
  <si>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</si>
  <si>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</si>
  <si>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</si>
  <si>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</si>
  <si>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</si>
  <si>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</si>
  <si>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</si>
  <si>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</si>
  <si>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</si>
  <si>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</si>
  <si>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</si>
  <si>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</si>
  <si>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</si>
  <si>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</si>
  <si>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</si>
  <si>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</si>
  <si>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</si>
  <si>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</si>
  <si>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</si>
  <si>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</si>
  <si>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</si>
  <si>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</si>
  <si>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</si>
  <si>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</si>
  <si>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</si>
  <si>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</si>
  <si>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</si>
  <si>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</si>
  <si>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</si>
  <si>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</si>
  <si>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</si>
  <si>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</si>
  <si>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</si>
  <si>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</si>
  <si>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</si>
  <si>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</si>
  <si>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</si>
  <si>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</si>
  <si>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</si>
  <si>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</si>
  <si>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</si>
  <si>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</si>
  <si>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</si>
  <si>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</si>
  <si>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</si>
  <si>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</si>
  <si>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</si>
  <si>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</si>
  <si>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</si>
  <si>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</si>
  <si>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</si>
  <si>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</si>
  <si>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</si>
  <si>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</si>
  <si>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</si>
  <si>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</si>
  <si>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</si>
  <si>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</si>
  <si>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</si>
  <si>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</si>
  <si>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</si>
  <si>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</si>
  <si>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</si>
  <si>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</si>
  <si>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</si>
  <si>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</si>
  <si>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</si>
  <si>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</si>
  <si>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</si>
  <si>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</si>
  <si>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</si>
  <si>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</si>
  <si>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</si>
  <si>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</si>
  <si>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</si>
  <si>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</si>
  <si>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</si>
  <si>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</si>
  <si>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</si>
  <si>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</si>
  <si>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</si>
  <si>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</si>
  <si>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</si>
  <si>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</si>
  <si>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</si>
  <si>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</si>
  <si>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</si>
  <si>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</si>
  <si>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</si>
  <si>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</si>
  <si>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</si>
  <si>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</si>
  <si>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</si>
  <si>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</si>
  <si>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</si>
  <si>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</si>
  <si>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</si>
  <si>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</si>
  <si>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</si>
  <si>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</si>
  <si>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</si>
  <si>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</si>
  <si>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</si>
  <si>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</si>
  <si>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</si>
  <si>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</si>
  <si>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</si>
  <si>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</si>
  <si>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</si>
  <si>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</si>
  <si>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</si>
  <si>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</si>
  <si>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</si>
  <si>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</si>
  <si>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</si>
  <si>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</si>
  <si>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</si>
  <si>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</si>
  <si>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</si>
  <si>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</si>
  <si>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</si>
  <si>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</si>
  <si>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</si>
  <si>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</si>
  <si>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</si>
  <si>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</si>
  <si>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</si>
  <si>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</si>
  <si>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</si>
  <si>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</si>
  <si>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</si>
  <si>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</si>
  <si>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</si>
  <si>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</si>
  <si>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</si>
  <si>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</si>
  <si>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</si>
  <si>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</si>
  <si>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</si>
  <si>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</si>
  <si>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</si>
  <si>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</si>
  <si>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</si>
  <si>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</si>
  <si>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</si>
  <si>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</si>
  <si>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</si>
  <si>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</si>
  <si>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</si>
  <si>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</si>
  <si>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</si>
  <si>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</si>
  <si>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</si>
  <si>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</si>
  <si>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</si>
  <si>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</si>
  <si>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</si>
  <si>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</si>
  <si>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</si>
  <si>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</si>
  <si>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</si>
  <si>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</si>
  <si>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</si>
  <si>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</si>
  <si>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</si>
  <si>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</si>
  <si>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</si>
  <si>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</si>
  <si>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</si>
  <si>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</si>
  <si>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</si>
  <si>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</si>
  <si>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</si>
  <si>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</si>
  <si>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</si>
  <si>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</si>
  <si>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</si>
  <si>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</si>
  <si>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</si>
  <si>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</si>
  <si>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</si>
  <si>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</si>
  <si>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</si>
  <si>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</si>
  <si>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</si>
  <si>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</si>
  <si>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</si>
  <si>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</si>
  <si>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</si>
  <si>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</si>
  <si>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</si>
  <si>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</si>
  <si>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</si>
  <si>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</si>
  <si>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</si>
  <si>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</si>
  <si>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</si>
  <si>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</si>
  <si>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</si>
  <si>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</si>
  <si>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</si>
  <si>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</si>
  <si>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</si>
  <si>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</si>
  <si>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</si>
  <si>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</si>
  <si>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</si>
  <si>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</si>
  <si>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</si>
  <si>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</si>
  <si>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</si>
  <si>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</si>
  <si>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</si>
  <si>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</si>
  <si>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</si>
  <si>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</si>
  <si>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</si>
  <si>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</si>
  <si>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</si>
  <si>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</si>
  <si>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</si>
  <si>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</si>
  <si>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</si>
  <si>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</si>
  <si>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</si>
  <si>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</si>
  <si>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</si>
  <si>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</si>
  <si>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</si>
  <si>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</si>
  <si>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</si>
  <si>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</si>
  <si>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</si>
  <si>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</si>
  <si>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</si>
  <si>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</si>
  <si>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</si>
  <si>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</si>
  <si>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</si>
  <si>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</si>
  <si>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</si>
  <si>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</si>
  <si>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</si>
  <si>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</si>
  <si>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</si>
  <si>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</si>
  <si>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</si>
  <si>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</si>
  <si>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</si>
  <si>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</si>
  <si>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</si>
  <si>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</si>
  <si>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</si>
  <si>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</si>
  <si>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</si>
  <si>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</si>
  <si>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</si>
  <si>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</si>
  <si>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</si>
  <si>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</si>
  <si>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</si>
  <si>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</si>
  <si>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</si>
  <si>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</si>
  <si>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</si>
  <si>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</si>
  <si>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</si>
  <si>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</si>
  <si>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</si>
  <si>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</si>
  <si>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</si>
  <si>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</si>
  <si>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</si>
  <si>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</si>
  <si>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</si>
  <si>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</si>
  <si>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</si>
  <si>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</si>
  <si>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</si>
  <si>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</si>
  <si>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</si>
  <si>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</si>
  <si>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</si>
  <si>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</si>
  <si>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</si>
  <si>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</si>
  <si>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</si>
  <si>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</si>
  <si>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</si>
  <si>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</si>
  <si>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</si>
  <si>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</si>
  <si>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</si>
  <si>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</si>
  <si>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</si>
  <si>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</si>
  <si>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</si>
  <si>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</si>
  <si>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</si>
  <si>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</si>
  <si>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</si>
  <si>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</si>
  <si>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</si>
  <si>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</si>
  <si>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</si>
  <si>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</si>
  <si>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</si>
  <si>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</si>
  <si>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</si>
  <si>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</si>
  <si>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</si>
  <si>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</si>
  <si>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</si>
  <si>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</si>
  <si>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</si>
  <si>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</si>
  <si>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</si>
  <si>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</si>
  <si>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</si>
  <si>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</si>
  <si>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</si>
  <si>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</si>
  <si>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</si>
  <si>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</si>
  <si>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</si>
  <si>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</si>
  <si>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</si>
  <si>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</si>
  <si>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</si>
  <si>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</si>
  <si>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</si>
  <si>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</si>
  <si>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</si>
  <si>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</si>
  <si>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</si>
  <si>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</si>
  <si>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</si>
  <si>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</si>
  <si>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</si>
  <si>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</si>
  <si>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</si>
  <si>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</si>
  <si>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</si>
  <si>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</si>
  <si>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</si>
  <si>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</si>
  <si>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</si>
  <si>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</si>
  <si>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</si>
  <si>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</si>
  <si>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</si>
  <si>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</si>
  <si>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</si>
  <si>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</si>
  <si>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</si>
  <si>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</si>
  <si>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</si>
  <si>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</si>
  <si>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</si>
  <si>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</si>
  <si>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</si>
  <si>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</si>
  <si>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</si>
  <si>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</si>
  <si>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</si>
  <si>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</si>
  <si>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</si>
  <si>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</si>
  <si>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</si>
  <si>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</si>
  <si>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</si>
  <si>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</si>
  <si>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</si>
  <si>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</si>
  <si>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</si>
  <si>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</si>
  <si>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</si>
  <si>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</si>
  <si>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</si>
  <si>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</si>
  <si>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</si>
  <si>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</si>
  <si>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</si>
  <si>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</si>
  <si>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</si>
  <si>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</si>
  <si>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</si>
  <si>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</si>
  <si>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</si>
  <si>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</si>
  <si>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</si>
  <si>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</si>
  <si>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</si>
  <si>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</si>
  <si>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</si>
  <si>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</si>
  <si>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</si>
  <si>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</si>
  <si>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</si>
  <si>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</si>
  <si>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</si>
  <si>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</si>
  <si>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</si>
  <si>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</si>
  <si>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</si>
  <si>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</si>
  <si>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</si>
  <si>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</si>
  <si>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</si>
  <si>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</si>
  <si>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</si>
  <si>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</si>
  <si>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</si>
  <si>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</si>
  <si>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</si>
  <si>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</si>
  <si>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</si>
  <si>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</si>
  <si>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</si>
  <si>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</si>
  <si>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</si>
  <si>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</si>
  <si>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</si>
  <si>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</si>
  <si>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</si>
  <si>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</si>
  <si>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</si>
  <si>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</si>
  <si>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</si>
  <si>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</si>
  <si>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</si>
  <si>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</si>
  <si>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</si>
  <si>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</si>
  <si>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</si>
  <si>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</si>
  <si>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</si>
  <si>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</si>
  <si>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</si>
  <si>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</si>
  <si>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</si>
  <si>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</si>
  <si>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</si>
  <si>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</si>
  <si>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</si>
  <si>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</si>
  <si>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</si>
  <si>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</si>
  <si>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</si>
  <si>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</si>
  <si>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</si>
  <si>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</si>
  <si>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</si>
  <si>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</si>
  <si>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</si>
  <si>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</si>
  <si>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</si>
  <si>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</si>
  <si>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</si>
  <si>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</si>
  <si>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</si>
  <si>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</si>
  <si>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</si>
  <si>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</si>
  <si>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</si>
  <si>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</si>
  <si>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</si>
  <si>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</si>
  <si>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</si>
  <si>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</si>
  <si>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</si>
  <si>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</si>
  <si>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</si>
  <si>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</si>
  <si>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</si>
  <si>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</si>
  <si>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</si>
  <si>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</si>
  <si>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</si>
  <si>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</si>
  <si>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</si>
  <si>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</si>
  <si>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</si>
  <si>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</si>
  <si>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</si>
  <si>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</si>
  <si>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</si>
  <si>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</si>
  <si>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</si>
  <si>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</si>
  <si>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</si>
  <si>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</si>
  <si>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</si>
  <si>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</si>
  <si>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</si>
  <si>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</si>
  <si>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</si>
  <si>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</si>
  <si>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</si>
  <si>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</si>
  <si>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</si>
  <si>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</si>
  <si>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</si>
  <si>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</si>
  <si>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</si>
  <si>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</si>
  <si>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</si>
  <si>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</si>
  <si>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</si>
  <si>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</si>
  <si>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</si>
  <si>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</si>
  <si>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</si>
  <si>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</si>
  <si>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</si>
  <si>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</si>
  <si>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</si>
  <si>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</si>
  <si>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</si>
  <si>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</si>
  <si>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</si>
  <si>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</si>
  <si>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</si>
  <si>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</si>
  <si>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</si>
  <si>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</si>
  <si>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</si>
  <si>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</si>
  <si>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</si>
  <si>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</si>
  <si>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</si>
  <si>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</si>
  <si>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</si>
  <si>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</si>
  <si>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</si>
  <si>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</si>
  <si>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</si>
  <si>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</si>
  <si>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</si>
  <si>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</si>
  <si>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</si>
  <si>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</si>
  <si>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</si>
  <si>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</si>
  <si>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</si>
  <si>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</si>
  <si>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</si>
  <si>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</si>
  <si>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</si>
  <si>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</si>
  <si>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</si>
  <si>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</si>
  <si>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</si>
  <si>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</si>
  <si>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</si>
  <si>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</si>
  <si>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</si>
  <si>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</si>
  <si>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</si>
  <si>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</si>
  <si>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</si>
  <si>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</si>
  <si>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</si>
  <si>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</si>
  <si>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</si>
  <si>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</si>
  <si>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</si>
  <si>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</si>
  <si>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</si>
  <si>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</si>
  <si>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</si>
  <si>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</si>
  <si>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</si>
  <si>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</si>
  <si>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</si>
  <si>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</si>
  <si>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</si>
  <si>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</si>
  <si>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</si>
  <si>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</si>
  <si>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</si>
  <si>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</si>
  <si>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</si>
  <si>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</si>
  <si>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</si>
  <si>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</si>
  <si>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</si>
  <si>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</si>
  <si>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</si>
  <si>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</si>
  <si>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</si>
  <si>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</si>
  <si>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</si>
  <si>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</si>
  <si>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</si>
  <si>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</si>
  <si>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</si>
  <si>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</si>
  <si>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</si>
  <si>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</si>
  <si>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</si>
  <si>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</si>
  <si>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</si>
  <si>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</si>
  <si>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</si>
  <si>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</si>
  <si>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</si>
  <si>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</si>
  <si>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</si>
  <si>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</si>
  <si>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</si>
  <si>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</si>
  <si>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</si>
  <si>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</si>
  <si>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</si>
  <si>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</si>
  <si>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</si>
  <si>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</si>
  <si>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</si>
  <si>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</si>
  <si>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</si>
  <si>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</si>
  <si>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</si>
  <si>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</si>
  <si>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</si>
  <si>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</si>
  <si>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</si>
  <si>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</si>
  <si>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</si>
  <si>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</si>
  <si>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</si>
  <si>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</si>
  <si>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</si>
  <si>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</si>
  <si>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</si>
  <si>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</si>
  <si>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</si>
  <si>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</si>
  <si>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</si>
  <si>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</si>
  <si>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</si>
  <si>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</si>
  <si>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</si>
  <si>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</si>
  <si>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</si>
  <si>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</si>
  <si>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</si>
  <si>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</si>
  <si>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</si>
  <si>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</si>
  <si>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</si>
  <si>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</si>
  <si>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</si>
  <si>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</si>
  <si>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</si>
  <si>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</si>
  <si>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</si>
  <si>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</si>
  <si>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</si>
  <si>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</si>
  <si>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</si>
  <si>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</si>
  <si>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</si>
  <si>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</si>
  <si>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</si>
  <si>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</si>
  <si>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</si>
  <si>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</si>
  <si>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</si>
  <si>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</si>
  <si>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</si>
  <si>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</si>
  <si>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</si>
  <si>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</si>
  <si>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</si>
  <si>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</si>
  <si>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</si>
  <si>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</si>
  <si>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</si>
  <si>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</si>
  <si>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</si>
  <si>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</si>
  <si>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</si>
  <si>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</si>
  <si>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</si>
  <si>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</si>
  <si>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</si>
  <si>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</si>
  <si>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</si>
  <si>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</si>
  <si>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</si>
  <si>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</si>
  <si>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</si>
  <si>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</si>
  <si>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</si>
  <si>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</si>
  <si>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</si>
  <si>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</si>
  <si>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</si>
  <si>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</si>
  <si>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</si>
  <si>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</si>
  <si>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</si>
  <si>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</si>
  <si>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</si>
  <si>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</si>
  <si>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</si>
  <si>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</si>
  <si>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</si>
  <si>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</si>
  <si>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</si>
  <si>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</si>
  <si>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</si>
  <si>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</si>
  <si>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</si>
  <si>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</si>
  <si>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</si>
  <si>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</si>
  <si>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</si>
  <si>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</si>
  <si>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</si>
  <si>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</si>
  <si>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</si>
  <si>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</si>
  <si>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</si>
  <si>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</si>
  <si>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</si>
  <si>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</si>
  <si>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</si>
  <si>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</si>
  <si>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</si>
  <si>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</si>
  <si>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</si>
  <si>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</si>
  <si>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</si>
  <si>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</si>
  <si>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</si>
  <si>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</si>
  <si>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</si>
  <si>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</si>
  <si>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</si>
  <si>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</si>
  <si>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</si>
  <si>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</si>
  <si>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</si>
  <si>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</si>
  <si>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</si>
  <si>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</si>
  <si>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</si>
  <si>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</si>
  <si>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</si>
  <si>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</si>
  <si>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</si>
  <si>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</si>
  <si>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</si>
  <si>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</si>
  <si>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</si>
  <si>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</si>
  <si>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</si>
  <si>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</si>
  <si>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</si>
  <si>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</si>
  <si>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</si>
  <si>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</si>
  <si>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</si>
  <si>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</si>
  <si>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</si>
  <si>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</si>
  <si>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</si>
  <si>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</si>
  <si>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</si>
  <si>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</si>
  <si>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</si>
  <si>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</si>
  <si>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</si>
  <si>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</si>
  <si>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</si>
  <si>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</si>
  <si>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</si>
  <si>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</si>
  <si>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</si>
  <si>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</si>
  <si>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</si>
  <si>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</si>
  <si>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</si>
  <si>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</si>
  <si>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</si>
  <si>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</si>
  <si>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</si>
  <si>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</si>
  <si>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</si>
  <si>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</si>
  <si>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</si>
  <si>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</si>
  <si>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</si>
  <si>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</si>
  <si>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</si>
  <si>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</si>
  <si>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</si>
  <si>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</si>
  <si>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</si>
  <si>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</si>
  <si>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</si>
  <si>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</si>
  <si>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</si>
  <si>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</si>
  <si>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</si>
  <si>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</si>
  <si>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</si>
  <si>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</si>
  <si>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</si>
  <si>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</si>
  <si>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</si>
  <si>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</si>
  <si>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</si>
  <si>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</si>
  <si>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</si>
  <si>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</si>
  <si>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</si>
  <si>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</si>
  <si>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</si>
  <si>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</si>
  <si>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</si>
  <si>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</si>
  <si>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</si>
  <si>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</si>
  <si>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</si>
  <si>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</si>
  <si>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</si>
  <si>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</si>
  <si>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</si>
  <si>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</si>
  <si>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</si>
  <si>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</si>
  <si>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</si>
  <si>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</si>
  <si>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</si>
  <si>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</si>
  <si>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</si>
  <si>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</si>
  <si>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</si>
  <si>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</si>
  <si>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</si>
  <si>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</si>
  <si>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</si>
  <si>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</si>
  <si>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</si>
  <si>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</si>
  <si>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</si>
  <si>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</si>
  <si>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</si>
  <si>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</si>
  <si>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</si>
  <si>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</si>
  <si>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</si>
  <si>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</si>
  <si>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</si>
  <si>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</si>
  <si>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</si>
  <si>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</si>
  <si>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</si>
  <si>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</si>
  <si>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</si>
  <si>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</si>
  <si>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</si>
  <si>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</si>
  <si>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</si>
  <si>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</si>
  <si>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</si>
  <si>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</si>
  <si>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</si>
  <si>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</si>
  <si>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</si>
  <si>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</si>
  <si>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</si>
  <si>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</si>
  <si>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</si>
  <si>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</si>
  <si>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</si>
  <si>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</si>
  <si>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</si>
  <si>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</si>
  <si>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</si>
  <si>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</si>
  <si>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</si>
  <si>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</si>
  <si>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</si>
  <si>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</si>
  <si>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</si>
  <si>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</si>
  <si>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</si>
  <si>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</si>
  <si>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</si>
  <si>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</si>
  <si>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</si>
  <si>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</si>
  <si>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</si>
  <si>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</si>
  <si>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</si>
  <si>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</si>
  <si>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</si>
  <si>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</si>
  <si>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</si>
  <si>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</si>
  <si>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</si>
  <si>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</si>
  <si>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</si>
  <si>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</si>
  <si>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</si>
  <si>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</si>
  <si>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</si>
  <si>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</si>
  <si>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</si>
  <si>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</si>
  <si>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</si>
  <si>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</si>
  <si>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</si>
  <si>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</si>
  <si>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</si>
  <si>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</si>
  <si>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</si>
  <si>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</si>
  <si>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</si>
  <si>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</si>
  <si>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</si>
  <si>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</si>
  <si>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</si>
  <si>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</si>
  <si>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</si>
  <si>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</si>
  <si>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</si>
  <si>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</si>
  <si>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</si>
  <si>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</si>
  <si>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</si>
  <si>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</si>
  <si>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</si>
  <si>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</si>
  <si>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</si>
  <si>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</si>
  <si>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</si>
  <si>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</si>
  <si>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</si>
  <si>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</si>
  <si>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</si>
  <si>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</si>
  <si>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</si>
  <si>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</si>
  <si>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</si>
  <si>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</si>
  <si>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</si>
  <si>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</si>
  <si>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</si>
  <si>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</si>
  <si>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</si>
  <si>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</si>
  <si>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</si>
  <si>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</si>
  <si>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</si>
  <si>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</si>
  <si>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</si>
  <si>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</si>
  <si>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</si>
  <si>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</si>
  <si>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</si>
  <si>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</si>
  <si>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</si>
  <si>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</si>
  <si>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</si>
  <si>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</si>
  <si>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</si>
  <si>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</si>
  <si>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</si>
  <si>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</si>
  <si>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</si>
  <si>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</si>
  <si>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</si>
  <si>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</si>
  <si>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</si>
  <si>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</si>
  <si>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</si>
  <si>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</si>
  <si>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</si>
  <si>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</si>
  <si>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</si>
  <si>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</si>
  <si>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</si>
  <si>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</si>
  <si>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</si>
  <si>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</si>
  <si>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</si>
  <si>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</si>
  <si>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</si>
  <si>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</si>
  <si>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</si>
  <si>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</si>
  <si>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</si>
  <si>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</si>
  <si>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</si>
  <si>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</si>
  <si>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</si>
  <si>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</si>
  <si>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</si>
  <si>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</si>
  <si>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</si>
  <si>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</si>
  <si>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</si>
  <si>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</si>
  <si>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</si>
  <si>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</si>
  <si>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</si>
  <si>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</si>
  <si>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</si>
  <si>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</si>
  <si>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</si>
  <si>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</si>
  <si>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</si>
  <si>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</si>
  <si>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</si>
  <si>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</si>
  <si>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</si>
  <si>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</si>
  <si>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</si>
  <si>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</si>
  <si>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</si>
  <si>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</si>
  <si>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</si>
  <si>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</si>
  <si>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</si>
  <si>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</si>
  <si>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</si>
  <si>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</si>
  <si>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</si>
  <si>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</si>
  <si>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</si>
  <si>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</si>
  <si>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</si>
  <si>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</si>
  <si>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</si>
  <si>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</si>
  <si>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</si>
  <si>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</si>
  <si>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</si>
  <si>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</si>
  <si>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</si>
  <si>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</si>
  <si>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</si>
  <si>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</si>
  <si>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</si>
  <si>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</si>
  <si>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</si>
  <si>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</si>
  <si>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</si>
  <si>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</si>
  <si>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</si>
  <si>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</si>
  <si>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</si>
  <si>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</si>
  <si>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</si>
  <si>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</si>
  <si>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</si>
  <si>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</si>
  <si>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</si>
  <si>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</si>
  <si>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</si>
  <si>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</si>
  <si>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</si>
  <si>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</si>
  <si>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</si>
  <si>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</si>
  <si>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</si>
  <si>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</si>
  <si>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</si>
  <si>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</si>
  <si>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</si>
  <si>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</si>
  <si>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</si>
  <si>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</si>
  <si>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</si>
  <si>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</si>
  <si>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</si>
  <si>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</si>
  <si>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</si>
  <si>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</si>
  <si>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</si>
  <si>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</si>
  <si>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</si>
  <si>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</si>
  <si>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</si>
  <si>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</si>
  <si>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</si>
  <si>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</si>
  <si>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</si>
  <si>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</si>
  <si>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</si>
  <si>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</si>
  <si>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</si>
  <si>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</si>
  <si>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</si>
  <si>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</si>
  <si>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</si>
  <si>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</si>
  <si>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</si>
  <si>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</si>
  <si>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</si>
  <si>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</si>
  <si>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</si>
  <si>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</si>
  <si>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</si>
  <si>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</si>
  <si>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</si>
  <si>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</si>
  <si>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</si>
  <si>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</si>
  <si>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</si>
  <si>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</si>
  <si>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</si>
  <si>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</si>
  <si>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</si>
  <si>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</si>
  <si>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</si>
  <si>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</si>
  <si>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</si>
  <si>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</si>
  <si>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</si>
  <si>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</si>
  <si>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</si>
  <si>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</si>
  <si>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</si>
  <si>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</si>
  <si>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</si>
  <si>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</si>
  <si>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</si>
  <si>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</si>
  <si>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</si>
  <si>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</si>
  <si>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</si>
  <si>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</si>
  <si>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</si>
  <si>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</si>
  <si>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</si>
  <si>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</si>
  <si>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</si>
  <si>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</si>
  <si>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</si>
  <si>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</si>
  <si>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</si>
  <si>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</si>
  <si>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</si>
  <si>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</si>
  <si>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</si>
  <si>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</si>
  <si>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</si>
  <si>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</si>
  <si>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</si>
  <si>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</si>
  <si>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</si>
  <si>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</si>
  <si>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</si>
  <si>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</si>
  <si>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</si>
  <si>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</si>
  <si>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</si>
  <si>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</si>
  <si>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</si>
  <si>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</si>
  <si>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</si>
  <si>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</si>
  <si>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</si>
  <si>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</si>
  <si>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</si>
  <si>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</si>
  <si>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</si>
  <si>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</si>
  <si>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</si>
  <si>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</si>
  <si>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</si>
  <si>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</si>
  <si>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</si>
  <si>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</si>
  <si>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</si>
  <si>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</si>
  <si>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</si>
  <si>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</si>
  <si>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</si>
  <si>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</si>
  <si>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</si>
  <si>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</si>
  <si>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</si>
  <si>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</si>
  <si>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</si>
  <si>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</si>
  <si>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</si>
  <si>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</si>
  <si>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</si>
  <si>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</si>
  <si>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</si>
  <si>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</si>
  <si>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</si>
  <si>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</si>
  <si>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</si>
  <si>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</si>
  <si>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</si>
  <si>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</si>
  <si>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</si>
  <si>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</si>
  <si>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</si>
  <si>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</si>
  <si>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</si>
  <si>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</si>
  <si>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</si>
  <si>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</si>
  <si>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</si>
  <si>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</si>
  <si>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</si>
  <si>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</si>
  <si>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</si>
  <si>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</si>
  <si>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</si>
  <si>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</si>
  <si>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</si>
  <si>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</si>
  <si>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</si>
  <si>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</si>
  <si>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</si>
  <si>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</si>
  <si>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</si>
  <si>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</si>
  <si>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</si>
  <si>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</si>
  <si>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</si>
  <si>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</si>
  <si>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</si>
  <si>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</si>
  <si>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</si>
  <si>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</si>
  <si>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</si>
  <si>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</si>
  <si>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</si>
  <si>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</si>
  <si>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</si>
  <si>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</si>
  <si>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</si>
  <si>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</si>
  <si>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</si>
  <si>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</si>
  <si>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</si>
  <si>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</si>
  <si>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</si>
  <si>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</si>
  <si>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</si>
  <si>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</si>
  <si>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</si>
  <si>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</si>
  <si>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</si>
  <si>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</si>
  <si>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</si>
  <si>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</si>
  <si>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</si>
  <si>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</si>
  <si>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</si>
  <si>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</si>
  <si>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</si>
  <si>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</si>
  <si>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</si>
  <si>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</si>
  <si>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</si>
  <si>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</si>
  <si>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</si>
  <si>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</si>
  <si>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</si>
  <si>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</si>
  <si>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</si>
  <si>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</si>
  <si>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</si>
  <si>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</si>
  <si>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</si>
  <si>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</si>
  <si>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</si>
  <si>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</si>
  <si>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</si>
  <si>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</si>
  <si>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</si>
  <si>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</si>
  <si>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</si>
  <si>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</si>
  <si>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</si>
  <si>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</si>
  <si>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</si>
  <si>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</si>
  <si>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</si>
  <si>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</si>
  <si>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</si>
  <si>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</si>
  <si>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</si>
  <si>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</si>
  <si>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</si>
  <si>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</si>
  <si>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</si>
  <si>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</si>
  <si>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</si>
  <si>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</si>
  <si>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</si>
  <si>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</si>
  <si>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</si>
  <si>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</si>
  <si>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</si>
  <si>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</si>
  <si>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</si>
  <si>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</si>
  <si>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</si>
  <si>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</si>
  <si>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</si>
  <si>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</si>
  <si>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</si>
  <si>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</si>
  <si>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</si>
  <si>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</si>
  <si>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</si>
  <si>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</si>
  <si>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</si>
  <si>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</si>
  <si>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</si>
  <si>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</si>
  <si>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</si>
  <si>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</si>
  <si>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</si>
  <si>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</si>
  <si>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</si>
  <si>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</si>
  <si>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</si>
  <si>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</si>
  <si>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</si>
  <si>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</si>
  <si>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</si>
  <si>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</si>
  <si>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</si>
  <si>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</si>
  <si>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</si>
  <si>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</si>
  <si>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</si>
  <si>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</si>
  <si>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</si>
  <si>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</si>
  <si>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</si>
  <si>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</si>
  <si>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</si>
  <si>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</si>
  <si>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</si>
  <si>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</si>
  <si>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</si>
  <si>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</si>
  <si>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</si>
  <si>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</si>
  <si>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</si>
  <si>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</si>
  <si>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</si>
  <si>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</si>
  <si>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</si>
  <si>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</si>
  <si>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</si>
  <si>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</si>
  <si>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</si>
  <si>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</si>
  <si>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</si>
  <si>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</si>
  <si>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</si>
  <si>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</si>
  <si>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</si>
  <si>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</si>
  <si>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</si>
  <si>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</si>
  <si>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</si>
  <si>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</si>
  <si>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</si>
  <si>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</si>
  <si>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</si>
  <si>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</si>
  <si>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</si>
  <si>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</si>
  <si>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</si>
  <si>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</si>
  <si>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</si>
  <si>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</si>
  <si>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</si>
  <si>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</si>
  <si>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</si>
  <si>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</si>
  <si>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</si>
  <si>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</si>
  <si>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</si>
  <si>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</si>
  <si>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</si>
  <si>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</si>
  <si>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</si>
  <si>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</si>
  <si>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</si>
  <si>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</si>
  <si>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</si>
  <si>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</si>
  <si>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</si>
  <si>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</si>
  <si>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</si>
  <si>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</si>
  <si>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</si>
  <si>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</si>
  <si>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</si>
  <si>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</si>
  <si>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</si>
  <si>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</si>
  <si>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</si>
  <si>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</si>
  <si>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</si>
  <si>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</si>
  <si>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</si>
  <si>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</si>
  <si>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</si>
  <si>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</si>
  <si>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</si>
  <si>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</si>
  <si>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</si>
  <si>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</si>
  <si>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</si>
  <si>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</si>
  <si>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</si>
  <si>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</si>
  <si>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</si>
  <si>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</si>
  <si>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</si>
  <si>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</si>
  <si>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</si>
  <si>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</si>
  <si>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</si>
  <si>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</si>
  <si>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</si>
  <si>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</si>
  <si>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</si>
  <si>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</si>
  <si>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</si>
  <si>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</si>
  <si>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</si>
  <si>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</si>
  <si>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</si>
  <si>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</si>
  <si>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</si>
  <si>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</si>
  <si>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</si>
  <si>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</si>
  <si>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</si>
  <si>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</si>
  <si>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</si>
  <si>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</si>
  <si>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</si>
  <si>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</si>
  <si>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</si>
  <si>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</si>
  <si>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</si>
  <si>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</si>
  <si>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</si>
  <si>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</si>
  <si>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</si>
  <si>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</si>
  <si>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</si>
  <si>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</si>
  <si>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</si>
  <si>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</si>
  <si>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</si>
  <si>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</si>
  <si>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</si>
  <si>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</si>
  <si>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</si>
  <si>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</si>
  <si>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</si>
  <si>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</si>
  <si>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</si>
  <si>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</si>
  <si>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</si>
  <si>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</si>
  <si>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</si>
  <si>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</si>
  <si>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</si>
  <si>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</si>
  <si>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</si>
  <si>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</si>
  <si>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</si>
  <si>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</si>
  <si>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</si>
  <si>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</si>
  <si>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</si>
  <si>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</si>
  <si>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</si>
  <si>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</si>
  <si>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</si>
  <si>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</si>
  <si>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</si>
  <si>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</si>
  <si>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</si>
  <si>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</si>
  <si>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</si>
  <si>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</si>
  <si>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</si>
  <si>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</si>
  <si>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</si>
  <si>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</si>
  <si>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</si>
  <si>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</si>
  <si>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</si>
  <si>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</si>
  <si>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</si>
  <si>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</si>
  <si>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</si>
  <si>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</si>
  <si>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</si>
  <si>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</si>
  <si>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</si>
  <si>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</si>
  <si>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</si>
  <si>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</si>
  <si>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</si>
  <si>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</si>
  <si>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</si>
  <si>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</si>
  <si>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</si>
  <si>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</si>
  <si>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</si>
  <si>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</si>
  <si>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</si>
  <si>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</si>
  <si>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</si>
  <si>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</si>
  <si>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</si>
  <si>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</si>
  <si>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</si>
  <si>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</si>
  <si>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</si>
  <si>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</si>
  <si>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</si>
  <si>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</si>
  <si>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</si>
  <si>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</si>
  <si>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</si>
  <si>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</si>
  <si>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</si>
  <si>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</si>
  <si>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</si>
  <si>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</si>
  <si>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</si>
  <si>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</si>
  <si>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</si>
  <si>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</si>
  <si>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</si>
  <si>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</si>
  <si>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</si>
  <si>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</si>
  <si>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</si>
  <si>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</si>
  <si>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</si>
  <si>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</si>
  <si>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</si>
  <si>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</si>
  <si>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</si>
  <si>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</si>
  <si>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</si>
  <si>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</si>
  <si>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</si>
  <si>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</si>
  <si>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</si>
  <si>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</si>
  <si>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</si>
  <si>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</si>
  <si>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</si>
  <si>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</si>
  <si>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</si>
  <si>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</si>
  <si>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</si>
  <si>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</si>
  <si>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</si>
  <si>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</si>
  <si>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</si>
  <si>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</si>
  <si>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</si>
  <si>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</si>
  <si>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</si>
  <si>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</si>
  <si>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</si>
  <si>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</si>
  <si>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</si>
  <si>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</si>
  <si>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</si>
  <si>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</si>
  <si>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</si>
  <si>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</si>
  <si>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</si>
  <si>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</si>
  <si>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</si>
  <si>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</si>
  <si>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</si>
  <si>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</si>
  <si>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</si>
  <si>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</si>
  <si>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</si>
  <si>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</si>
  <si>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</si>
  <si>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</si>
  <si>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</si>
  <si>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</si>
  <si>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</si>
  <si>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</si>
  <si>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</si>
  <si>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</si>
  <si>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</si>
  <si>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</si>
  <si>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</si>
  <si>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</si>
  <si>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</si>
  <si>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</si>
  <si>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</si>
  <si>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</si>
  <si>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</si>
  <si>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</si>
  <si>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</si>
  <si>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</si>
  <si>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</si>
  <si>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</si>
  <si>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</si>
  <si>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</si>
  <si>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</si>
  <si>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</si>
  <si>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</si>
  <si>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</si>
  <si>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</si>
  <si>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</si>
  <si>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</si>
  <si>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</si>
  <si>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</si>
  <si>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</si>
  <si>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</si>
  <si>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</si>
  <si>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</si>
  <si>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</si>
  <si>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</si>
  <si>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</si>
  <si>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</si>
  <si>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</si>
  <si>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</si>
  <si>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</si>
  <si>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</si>
  <si>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</si>
  <si>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</si>
  <si>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</si>
  <si>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</si>
  <si>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</si>
  <si>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</si>
  <si>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</si>
  <si>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</si>
  <si>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</si>
  <si>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</si>
  <si>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</si>
  <si>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</si>
  <si>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</si>
  <si>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</si>
  <si>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</si>
  <si>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</si>
  <si>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</si>
  <si>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</si>
  <si>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</si>
  <si>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</si>
  <si>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</si>
  <si>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</si>
  <si>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</si>
  <si>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</si>
  <si>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</si>
  <si>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</si>
  <si>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</si>
  <si>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</si>
  <si>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</si>
  <si>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</si>
  <si>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</si>
  <si>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</si>
  <si>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</si>
  <si>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</si>
  <si>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</si>
  <si>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</si>
  <si>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</si>
  <si>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</si>
  <si>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</si>
  <si>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</si>
  <si>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</si>
  <si>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</si>
  <si>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</si>
  <si>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</si>
  <si>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</si>
  <si>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</si>
  <si>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</si>
  <si>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</si>
  <si>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</si>
  <si>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</si>
  <si>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</si>
  <si>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</si>
  <si>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</si>
  <si>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</si>
  <si>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</si>
  <si>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</si>
  <si>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</si>
  <si>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</si>
  <si>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</si>
  <si>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</si>
  <si>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</si>
  <si>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</si>
  <si>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</si>
  <si>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</si>
  <si>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</si>
  <si>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</si>
  <si>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</si>
  <si>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</si>
  <si>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</si>
  <si>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</si>
  <si>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</si>
  <si>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</si>
  <si>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</si>
  <si>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</si>
  <si>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</si>
  <si>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</si>
  <si>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</si>
  <si>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</si>
  <si>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</si>
  <si>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</si>
  <si>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</si>
  <si>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</si>
  <si>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</si>
  <si>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</si>
  <si>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</si>
  <si>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</si>
  <si>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</si>
  <si>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</si>
  <si>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</si>
  <si>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</si>
  <si>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</si>
  <si>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</si>
  <si>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</si>
  <si>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</si>
  <si>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</si>
  <si>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</si>
  <si>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</si>
  <si>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</si>
  <si>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</si>
  <si>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</si>
  <si>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</si>
  <si>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</si>
  <si>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</si>
  <si>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</si>
  <si>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</si>
  <si>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</si>
  <si>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</si>
  <si>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</si>
  <si>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</si>
  <si>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</si>
  <si>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</si>
  <si>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</si>
  <si>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</si>
  <si>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</si>
  <si>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</si>
  <si>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</si>
  <si>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</si>
  <si>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</si>
  <si>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</si>
  <si>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</si>
  <si>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</si>
  <si>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</si>
  <si>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</si>
  <si>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</si>
  <si>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</si>
  <si>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</si>
  <si>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</si>
  <si>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</si>
  <si>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</si>
  <si>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</si>
  <si>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</si>
  <si>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</si>
  <si>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</si>
  <si>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</si>
  <si>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</si>
  <si>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</si>
  <si>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</si>
  <si>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</si>
  <si>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</si>
  <si>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</si>
  <si>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</si>
  <si>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</si>
  <si>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</si>
  <si>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</si>
  <si>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</si>
  <si>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</si>
  <si>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</si>
  <si>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</si>
  <si>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</si>
  <si>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</si>
  <si>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</si>
  <si>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</si>
  <si>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</si>
  <si>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</si>
  <si>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</si>
  <si>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</si>
  <si>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</si>
  <si>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</si>
  <si>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</si>
  <si>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</si>
  <si>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</si>
  <si>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</si>
  <si>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</si>
  <si>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</si>
  <si>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</si>
  <si>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</si>
  <si>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</si>
  <si>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</si>
  <si>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</si>
  <si>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</si>
  <si>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</si>
  <si>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</si>
  <si>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</si>
  <si>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</si>
  <si>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</si>
  <si>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</si>
  <si>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</si>
  <si>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</si>
  <si>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</si>
  <si>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</si>
  <si>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</si>
  <si>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</si>
  <si>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</si>
  <si>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</si>
  <si>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</si>
  <si>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</si>
  <si>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</si>
  <si>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</si>
  <si>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</si>
  <si>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</si>
  <si>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</si>
  <si>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</si>
  <si>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</si>
  <si>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</si>
  <si>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</si>
  <si>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</si>
  <si>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</si>
  <si>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</si>
  <si>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</si>
  <si>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</si>
  <si>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</si>
  <si>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</si>
  <si>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</si>
  <si>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</si>
  <si>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</si>
  <si>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</si>
  <si>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</si>
  <si>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</si>
  <si>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</si>
  <si>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</si>
  <si>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</si>
  <si>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</si>
  <si>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</si>
  <si>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</si>
  <si>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</si>
  <si>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</si>
  <si>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</si>
  <si>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</si>
  <si>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</si>
  <si>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</si>
  <si>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</si>
  <si>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</si>
  <si>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</si>
  <si>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</si>
  <si>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</si>
  <si>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</si>
  <si>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</si>
  <si>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</si>
  <si>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</si>
  <si>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</si>
  <si>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</si>
  <si>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</si>
  <si>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</si>
  <si>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</si>
  <si>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</si>
  <si>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</si>
  <si>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</si>
  <si>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</si>
  <si>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</si>
  <si>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</si>
  <si>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</si>
  <si>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</si>
  <si>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</si>
  <si>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</si>
  <si>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</si>
  <si>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</si>
  <si>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</si>
  <si>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</si>
  <si>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</si>
  <si>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</si>
  <si>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</si>
  <si>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</si>
  <si>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</si>
  <si>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</si>
  <si>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</si>
  <si>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</si>
  <si>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</si>
  <si>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</si>
  <si>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</si>
  <si>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</si>
  <si>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</si>
  <si>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</si>
  <si>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</si>
  <si>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</si>
  <si>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</si>
  <si>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</si>
  <si>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</si>
  <si>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</si>
  <si>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</si>
  <si>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</si>
  <si>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</si>
  <si>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</si>
  <si>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</si>
  <si>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</si>
  <si>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</si>
  <si>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</si>
  <si>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</si>
  <si>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</si>
  <si>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</si>
  <si>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</si>
  <si>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</si>
  <si>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</si>
  <si>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</si>
  <si>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</si>
  <si>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</si>
  <si>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</si>
  <si>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</si>
  <si>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</si>
  <si>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</si>
  <si>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</si>
  <si>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</si>
  <si>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</si>
  <si>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</si>
  <si>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</si>
  <si>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</si>
  <si>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</si>
  <si>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</si>
  <si>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</si>
  <si>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</si>
  <si>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</si>
  <si>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</si>
  <si>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</si>
  <si>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</si>
  <si>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</si>
  <si>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</si>
  <si>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</si>
  <si>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</si>
  <si>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</si>
  <si>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</si>
  <si>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</si>
  <si>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</si>
  <si>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</si>
  <si>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</si>
  <si>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</si>
  <si>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</si>
  <si>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</si>
  <si>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</si>
  <si>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</si>
  <si>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</si>
  <si>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</si>
  <si>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</si>
  <si>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</si>
  <si>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</si>
  <si>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</si>
  <si>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</si>
  <si>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</si>
  <si>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</si>
  <si>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</si>
  <si>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</si>
  <si>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</si>
  <si>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</si>
  <si>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</si>
  <si>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</si>
  <si>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</si>
  <si>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</si>
  <si>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</si>
  <si>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</si>
  <si>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</si>
  <si>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</si>
  <si>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</si>
  <si>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</si>
  <si>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</si>
  <si>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</si>
  <si>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</si>
  <si>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</si>
  <si>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</si>
  <si>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</si>
  <si>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</si>
  <si>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</si>
  <si>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</si>
  <si>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</si>
  <si>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</si>
  <si>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</si>
  <si>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</si>
  <si>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</si>
  <si>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</si>
  <si>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</si>
  <si>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</si>
  <si>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</si>
  <si>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</si>
  <si>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</si>
  <si>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</si>
  <si>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</si>
  <si>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</si>
  <si>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</si>
  <si>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</si>
  <si>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</si>
  <si>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</si>
  <si>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</si>
  <si>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</si>
  <si>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</si>
  <si>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</si>
  <si>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</si>
  <si>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</si>
  <si>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</si>
  <si>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</si>
  <si>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</si>
  <si>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</si>
  <si>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</si>
  <si>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</si>
  <si>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</si>
  <si>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</si>
  <si>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</si>
  <si>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</si>
  <si>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</si>
  <si>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</si>
  <si>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</si>
  <si>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</si>
  <si>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</si>
  <si>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</si>
  <si>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</si>
  <si>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</si>
  <si>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</si>
  <si>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</si>
  <si>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</si>
  <si>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</si>
  <si>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</si>
  <si>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</si>
  <si>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</si>
  <si>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</si>
  <si>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</si>
  <si>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</si>
  <si>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</si>
  <si>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</si>
  <si>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</si>
  <si>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</si>
  <si>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</si>
  <si>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</si>
  <si>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</si>
  <si>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</si>
  <si>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</si>
  <si>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</si>
  <si>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</si>
  <si>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</si>
  <si>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</si>
  <si>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</si>
  <si>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</si>
  <si>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</si>
  <si>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</si>
  <si>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</si>
  <si>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</si>
  <si>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</si>
  <si>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</si>
  <si>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</si>
  <si>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</si>
  <si>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</si>
  <si>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</si>
  <si>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</si>
  <si>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</si>
  <si>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</si>
  <si>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</si>
  <si>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</si>
  <si>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</si>
  <si>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</si>
  <si>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</si>
  <si>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</si>
  <si>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</si>
  <si>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</si>
  <si>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</si>
  <si>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</si>
  <si>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</si>
  <si>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</si>
  <si>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</si>
  <si>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</si>
  <si>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</si>
  <si>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</si>
  <si>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</si>
  <si>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</si>
  <si>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</si>
  <si>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</si>
  <si>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</si>
  <si>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</si>
  <si>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</si>
  <si>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</si>
  <si>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</si>
  <si>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</si>
  <si>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</si>
  <si>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</si>
  <si>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</si>
  <si>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</si>
  <si>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</si>
  <si>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</si>
  <si>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</si>
  <si>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</si>
  <si>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</si>
  <si>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</si>
  <si>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</si>
  <si>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</si>
  <si>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</si>
  <si>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</si>
  <si>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</si>
  <si>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</si>
  <si>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</si>
  <si>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</si>
  <si>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</si>
  <si>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</si>
  <si>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</si>
  <si>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</si>
  <si>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</si>
  <si>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</si>
  <si>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</si>
  <si>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</si>
  <si>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</si>
  <si>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</si>
  <si>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</si>
  <si>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</si>
  <si>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</si>
  <si>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</si>
  <si>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</si>
  <si>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</si>
  <si>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</si>
  <si>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</si>
  <si>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</si>
  <si>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</si>
  <si>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</si>
  <si>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</si>
  <si>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</si>
  <si>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</si>
  <si>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</si>
  <si>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</si>
  <si>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</si>
  <si>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</si>
  <si>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</si>
  <si>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</si>
  <si>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</si>
  <si>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</si>
  <si>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</si>
  <si>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</si>
  <si>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</si>
  <si>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</si>
  <si>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</si>
  <si>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</si>
  <si>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</si>
  <si>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</si>
  <si>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</si>
  <si>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</si>
  <si>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</si>
  <si>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</si>
  <si>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</si>
  <si>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</si>
  <si>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</si>
  <si>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</si>
  <si>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</si>
  <si>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</si>
  <si>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</si>
  <si>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</si>
  <si>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</si>
  <si>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</si>
  <si>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</si>
  <si>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</si>
  <si>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</si>
  <si>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</si>
  <si>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</si>
  <si>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</si>
  <si>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</si>
  <si>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</si>
  <si>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</si>
  <si>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</si>
  <si>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</si>
  <si>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</si>
  <si>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</si>
  <si>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</si>
  <si>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</si>
  <si>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</si>
  <si>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</si>
  <si>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</si>
  <si>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</si>
  <si>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</si>
  <si>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</si>
  <si>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</si>
  <si>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</si>
  <si>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</si>
  <si>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</si>
  <si>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</si>
  <si>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</si>
  <si>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</si>
  <si>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</si>
  <si>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</si>
  <si>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</si>
  <si>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</si>
  <si>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</si>
  <si>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</si>
  <si>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</si>
  <si>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</si>
  <si>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</si>
  <si>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</si>
  <si>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</si>
  <si>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</si>
  <si>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</si>
  <si>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</si>
  <si>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</si>
  <si>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</si>
  <si>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</si>
  <si>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</si>
  <si>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</si>
  <si>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</si>
  <si>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</si>
  <si>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</si>
  <si>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</si>
  <si>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</si>
  <si>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</si>
  <si>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</si>
  <si>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</si>
  <si>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</si>
  <si>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</si>
  <si>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</si>
  <si>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</si>
  <si>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</si>
  <si>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</si>
  <si>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</si>
  <si>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</si>
  <si>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</si>
  <si>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</si>
  <si>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</si>
  <si>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</si>
  <si>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</si>
  <si>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</si>
  <si>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</si>
  <si>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</si>
  <si>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</si>
  <si>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</si>
  <si>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</si>
  <si>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</si>
  <si>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</si>
  <si>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</si>
  <si>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</si>
  <si>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</si>
  <si>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</si>
  <si>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</si>
  <si>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</si>
  <si>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</si>
  <si>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</si>
  <si>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</si>
  <si>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</si>
  <si>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</si>
  <si>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</si>
  <si>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</si>
  <si>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</si>
  <si>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</si>
  <si>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</si>
  <si>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</si>
  <si>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</si>
  <si>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</si>
  <si>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</si>
  <si>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</si>
  <si>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</si>
  <si>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</si>
  <si>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</si>
  <si>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</si>
  <si>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</si>
  <si>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</si>
  <si>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</si>
  <si>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</si>
  <si>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</si>
  <si>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</si>
  <si>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</si>
  <si>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</si>
  <si>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</si>
  <si>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</si>
  <si>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</si>
  <si>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</si>
  <si>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</si>
  <si>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</si>
  <si>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</si>
  <si>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</si>
  <si>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</si>
  <si>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</si>
  <si>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</si>
  <si>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</si>
  <si>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</si>
  <si>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</si>
  <si>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</si>
  <si>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</si>
  <si>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</si>
  <si>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</si>
  <si>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</si>
  <si>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</si>
  <si>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</si>
  <si>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</si>
  <si>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</si>
  <si>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</si>
  <si>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</si>
  <si>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</si>
  <si>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</si>
  <si>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</si>
  <si>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</si>
  <si>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</si>
  <si>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</si>
  <si>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</si>
  <si>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</si>
  <si>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</si>
  <si>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</si>
  <si>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</si>
  <si>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</si>
  <si>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</si>
  <si>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</si>
  <si>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</si>
  <si>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</si>
  <si>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</si>
  <si>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</si>
  <si>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</si>
  <si>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</si>
  <si>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</si>
  <si>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</si>
  <si>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</si>
  <si>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</si>
  <si>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</si>
  <si>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</si>
  <si>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</si>
  <si>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</si>
  <si>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</si>
  <si>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</si>
  <si>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</si>
  <si>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</si>
  <si>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</si>
  <si>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</si>
  <si>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</si>
  <si>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</si>
  <si>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</si>
  <si>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</si>
  <si>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</si>
  <si>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</si>
  <si>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</si>
  <si>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</si>
  <si>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</si>
  <si>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</si>
  <si>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</si>
  <si>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</si>
  <si>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</si>
  <si>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</si>
  <si>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</si>
  <si>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</si>
  <si>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</si>
  <si>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</si>
  <si>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</si>
  <si>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</si>
  <si>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</si>
  <si>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</si>
  <si>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</si>
  <si>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</si>
  <si>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</si>
  <si>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</si>
  <si>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</si>
  <si>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</si>
  <si>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</si>
  <si>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</si>
  <si>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</si>
  <si>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</si>
  <si>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</si>
  <si>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</si>
  <si>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</si>
  <si>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</si>
  <si>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</si>
  <si>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</si>
  <si>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</si>
  <si>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</si>
  <si>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</si>
  <si>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</si>
  <si>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</si>
  <si>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</si>
  <si>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</si>
  <si>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</si>
  <si>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</si>
  <si>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</si>
  <si>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</si>
  <si>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</si>
  <si>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</si>
  <si>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</si>
  <si>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</si>
  <si>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</si>
  <si>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</si>
  <si>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</si>
  <si>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</si>
  <si>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</si>
  <si>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</si>
  <si>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</si>
  <si>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</si>
  <si>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</si>
  <si>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</si>
  <si>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</si>
  <si>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</si>
  <si>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</si>
  <si>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</si>
  <si>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</si>
  <si>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</si>
  <si>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</si>
  <si>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</si>
  <si>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</si>
  <si>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</si>
  <si>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</si>
  <si>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</si>
  <si>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</si>
  <si>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</si>
  <si>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</si>
  <si>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</si>
  <si>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</si>
  <si>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</si>
  <si>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</si>
  <si>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</si>
  <si>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</si>
  <si>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</si>
  <si>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</si>
  <si>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</si>
  <si>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</si>
  <si>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</si>
  <si>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</si>
  <si>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</si>
  <si>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</si>
  <si>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</si>
  <si>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</si>
  <si>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</si>
  <si>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</si>
  <si>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</si>
  <si>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</si>
  <si>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</si>
  <si>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</si>
  <si>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</si>
  <si>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</si>
  <si>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</si>
  <si>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</si>
  <si>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</si>
  <si>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</si>
  <si>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</si>
  <si>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</si>
  <si>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</si>
  <si>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</si>
  <si>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</si>
  <si>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</si>
  <si>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</si>
  <si>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</si>
  <si>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</si>
  <si>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</si>
  <si>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</si>
  <si>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</si>
  <si>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</si>
  <si>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</si>
  <si>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</si>
  <si>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</si>
  <si>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</si>
  <si>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</si>
  <si>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</si>
  <si>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</si>
  <si>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</si>
  <si>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</si>
  <si>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</si>
  <si>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</si>
  <si>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</si>
  <si>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</si>
  <si>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</si>
  <si>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</si>
  <si>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</si>
  <si>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</si>
  <si>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</si>
  <si>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</si>
  <si>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</si>
  <si>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</si>
  <si>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</si>
  <si>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</si>
  <si>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</si>
  <si>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</si>
  <si>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</si>
  <si>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</si>
  <si>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</si>
  <si>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</si>
  <si>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</si>
  <si>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</si>
  <si>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</si>
  <si>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</si>
  <si>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</si>
  <si>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</si>
  <si>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</si>
  <si>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</si>
  <si>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</si>
  <si>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</si>
  <si>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</si>
  <si>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</si>
  <si>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</si>
  <si>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</si>
  <si>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</si>
  <si>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</si>
  <si>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</si>
  <si>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</si>
  <si>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</si>
  <si>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</si>
  <si>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</si>
  <si>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</si>
  <si>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</si>
  <si>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</si>
  <si>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</si>
  <si>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</si>
  <si>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</si>
  <si>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</si>
  <si>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</si>
  <si>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</si>
  <si>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</si>
  <si>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</si>
  <si>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</si>
  <si>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</si>
  <si>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</si>
  <si>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</si>
  <si>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</si>
  <si>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</si>
  <si>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</si>
  <si>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</si>
  <si>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</si>
  <si>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</si>
  <si>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</si>
  <si>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</si>
  <si>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</si>
  <si>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</si>
  <si>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</si>
  <si>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</si>
  <si>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</si>
  <si>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</si>
  <si>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</si>
  <si>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</si>
  <si>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</si>
  <si>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</si>
  <si>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</si>
  <si>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</si>
  <si>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</si>
  <si>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</si>
  <si>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</si>
  <si>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</si>
  <si>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</si>
  <si>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</si>
  <si>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</si>
  <si>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</si>
  <si>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</si>
  <si>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</si>
  <si>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</si>
  <si>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</si>
  <si>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</si>
  <si>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</si>
  <si>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</si>
  <si>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</si>
  <si>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</si>
  <si>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</si>
  <si>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</si>
  <si>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</si>
  <si>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</si>
  <si>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</si>
  <si>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</si>
  <si>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</si>
  <si>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</si>
  <si>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</si>
  <si>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</si>
  <si>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</si>
  <si>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</si>
  <si>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</si>
  <si>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</si>
  <si>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</si>
  <si>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</si>
  <si>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</si>
  <si>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</si>
  <si>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</si>
  <si>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</si>
  <si>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</si>
  <si>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</si>
  <si>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</si>
  <si>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</si>
  <si>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</si>
  <si>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</si>
  <si>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</si>
  <si>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</si>
  <si>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</si>
  <si>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</si>
  <si>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</si>
  <si>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</si>
  <si>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</si>
  <si>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</si>
  <si>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</si>
  <si>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</si>
  <si>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</si>
  <si>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</si>
  <si>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</si>
  <si>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</si>
  <si>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</si>
  <si>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</si>
  <si>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</si>
  <si>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</si>
  <si>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</si>
  <si>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</si>
  <si>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</si>
  <si>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</si>
  <si>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</si>
  <si>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</si>
  <si>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</si>
  <si>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</si>
  <si>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</si>
  <si>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</si>
  <si>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</si>
  <si>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</si>
  <si>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</si>
  <si>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</si>
  <si>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</si>
  <si>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</si>
  <si>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</si>
  <si>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</si>
  <si>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</si>
  <si>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</si>
  <si>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</si>
  <si>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</si>
  <si>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</si>
  <si>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</si>
  <si>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</si>
  <si>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</si>
  <si>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</si>
  <si>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</si>
  <si>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</si>
  <si>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</si>
  <si>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</si>
  <si>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</si>
  <si>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</si>
  <si>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</si>
  <si>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</si>
  <si>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</si>
  <si>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</si>
  <si>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</si>
  <si>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</si>
  <si>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</si>
  <si>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</si>
  <si>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</si>
  <si>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</si>
  <si>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</si>
  <si>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</si>
  <si>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</si>
  <si>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</si>
  <si>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</si>
  <si>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</si>
  <si>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</si>
  <si>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</si>
  <si>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</si>
  <si>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</si>
  <si>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</si>
  <si>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</si>
  <si>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</si>
  <si>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</si>
  <si>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</si>
  <si>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</si>
  <si>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</si>
  <si>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</si>
  <si>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</si>
  <si>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</si>
  <si>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</si>
  <si>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</si>
  <si>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</si>
  <si>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</si>
  <si>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</si>
  <si>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</si>
  <si>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</si>
  <si>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</si>
  <si>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</si>
  <si>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</si>
  <si>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</si>
  <si>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</si>
  <si>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</si>
  <si>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</si>
  <si>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</si>
  <si>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</si>
  <si>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</si>
  <si>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</si>
  <si>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</si>
  <si>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</si>
  <si>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</si>
  <si>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</si>
  <si>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</si>
  <si>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</si>
  <si>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</si>
  <si>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</si>
  <si>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</si>
  <si>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</si>
  <si>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</si>
  <si>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</si>
  <si>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</si>
  <si>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</si>
  <si>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</si>
  <si>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</si>
  <si>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</si>
  <si>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</si>
  <si>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</si>
  <si>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</si>
  <si>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</si>
  <si>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</si>
  <si>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</si>
  <si>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</si>
  <si>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</si>
  <si>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</si>
  <si>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</si>
  <si>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</si>
  <si>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</si>
  <si>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</si>
  <si>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</si>
  <si>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</si>
  <si>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</si>
  <si>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</si>
  <si>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</si>
  <si>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</si>
  <si>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</si>
  <si>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</si>
  <si>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</si>
  <si>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</si>
  <si>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</si>
  <si>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</si>
  <si>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</si>
  <si>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</si>
  <si>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</si>
  <si>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</si>
  <si>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</si>
  <si>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</si>
  <si>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</si>
  <si>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</si>
  <si>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</si>
  <si>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</si>
  <si>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</si>
  <si>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</si>
  <si>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</si>
  <si>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</si>
  <si>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</si>
  <si>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</si>
  <si>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</si>
  <si>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</si>
  <si>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</si>
  <si>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</si>
  <si>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</si>
  <si>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</si>
  <si>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</si>
  <si>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</si>
  <si>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</si>
  <si>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</si>
  <si>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</si>
  <si>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</si>
  <si>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</si>
  <si>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</si>
  <si>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</si>
  <si>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</si>
  <si>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</si>
  <si>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</si>
  <si>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</si>
  <si>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</si>
  <si>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</si>
  <si>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</si>
  <si>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</si>
  <si>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</si>
  <si>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</si>
  <si>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</si>
  <si>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</si>
  <si>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</si>
  <si>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</si>
  <si>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</si>
  <si>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</si>
  <si>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</si>
  <si>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</si>
  <si>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</si>
  <si>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</si>
  <si>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</si>
  <si>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</si>
  <si>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</si>
  <si>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</si>
  <si>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</si>
  <si>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</si>
  <si>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</si>
  <si>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</si>
  <si>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</si>
  <si>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</si>
  <si>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</si>
  <si>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</si>
  <si>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</si>
  <si>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</si>
  <si>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</si>
  <si>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</si>
  <si>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</si>
  <si>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</si>
  <si>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</si>
  <si>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</si>
  <si>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</si>
  <si>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</si>
  <si>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</si>
  <si>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</si>
  <si>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</si>
  <si>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</si>
  <si>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</si>
  <si>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</si>
  <si>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</si>
  <si>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</si>
  <si>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</si>
  <si>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</si>
  <si>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</si>
  <si>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</si>
  <si>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</si>
  <si>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</si>
  <si>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</si>
  <si>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</si>
  <si>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</si>
  <si>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</si>
  <si>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</si>
  <si>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</si>
  <si>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</si>
  <si>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</si>
  <si>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</si>
  <si>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</si>
  <si>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</si>
  <si>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</si>
  <si>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</si>
  <si>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</si>
  <si>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</si>
  <si>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</si>
  <si>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</si>
  <si>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</si>
  <si>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</si>
  <si>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</si>
  <si>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</si>
  <si>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</si>
  <si>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</si>
  <si>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</si>
  <si>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</si>
  <si>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</si>
  <si>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</si>
  <si>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</si>
  <si>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</si>
  <si>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</si>
  <si>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</si>
  <si>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</si>
  <si>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</si>
  <si>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</si>
  <si>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</si>
  <si>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</si>
  <si>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</si>
  <si>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</si>
  <si>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</si>
  <si>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</si>
  <si>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</si>
  <si>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</si>
  <si>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</si>
  <si>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</si>
  <si>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</si>
  <si>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</si>
  <si>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</si>
  <si>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</si>
  <si>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</si>
  <si>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</si>
  <si>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</si>
  <si>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</si>
  <si>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</si>
  <si>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</si>
  <si>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</si>
  <si>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</si>
  <si>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</si>
  <si>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</si>
  <si>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</si>
  <si>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</si>
  <si>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</si>
  <si>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</si>
  <si>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</si>
  <si>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</si>
  <si>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</si>
  <si>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</si>
  <si>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</si>
  <si>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</si>
  <si>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</si>
  <si>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</si>
  <si>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</si>
  <si>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</si>
  <si>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</si>
  <si>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</si>
  <si>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</si>
  <si>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</si>
  <si>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</si>
  <si>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</si>
  <si>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</si>
  <si>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</si>
  <si>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</si>
  <si>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</si>
  <si>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</si>
  <si>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</si>
  <si>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</si>
  <si>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</si>
  <si>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</si>
  <si>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</si>
  <si>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</si>
  <si>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</si>
  <si>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</si>
  <si>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</si>
  <si>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</si>
  <si>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</si>
  <si>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</si>
  <si>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</si>
  <si>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</si>
  <si>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</si>
  <si>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</si>
  <si>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</si>
  <si>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</si>
  <si>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</si>
  <si>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</si>
  <si>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</si>
  <si>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</si>
  <si>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</si>
  <si>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</si>
  <si>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</si>
  <si>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</si>
  <si>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</si>
  <si>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</si>
  <si>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</si>
  <si>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</si>
  <si>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</si>
  <si>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</si>
  <si>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</si>
  <si>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</si>
  <si>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</si>
  <si>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</si>
  <si>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</si>
  <si>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</si>
  <si>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</si>
  <si>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</si>
  <si>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</si>
  <si>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</si>
  <si>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</si>
  <si>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</si>
  <si>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</si>
  <si>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</si>
  <si>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</si>
  <si>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</si>
  <si>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</si>
  <si>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</si>
  <si>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</si>
  <si>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</si>
  <si>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</si>
  <si>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</si>
  <si>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</si>
  <si>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</si>
  <si>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</si>
  <si>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</si>
  <si>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</si>
  <si>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</si>
  <si>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</si>
  <si>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</si>
  <si>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</si>
  <si>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</si>
  <si>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</si>
  <si>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</si>
  <si>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</si>
  <si>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</si>
  <si>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</si>
  <si>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</si>
  <si>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</si>
  <si>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</si>
  <si>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</si>
  <si>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</si>
  <si>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</si>
  <si>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</si>
  <si>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</si>
  <si>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</si>
  <si>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</si>
  <si>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</si>
  <si>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</si>
  <si>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</si>
  <si>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</si>
  <si>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</si>
  <si>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</si>
  <si>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</si>
  <si>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</si>
  <si>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</si>
  <si>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</si>
  <si>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</si>
  <si>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</si>
  <si>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</si>
  <si>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</si>
  <si>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</si>
  <si>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</si>
  <si>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</si>
  <si>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</si>
  <si>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</si>
  <si>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</si>
  <si>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</si>
  <si>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</si>
  <si>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</si>
  <si>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</si>
  <si>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</si>
  <si>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</si>
  <si>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</si>
  <si>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</si>
  <si>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</si>
  <si>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</si>
  <si>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</si>
  <si>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</si>
  <si>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</si>
  <si>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</si>
  <si>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</si>
  <si>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</si>
  <si>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</si>
  <si>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</si>
  <si>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</si>
  <si>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</si>
  <si>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</si>
  <si>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</si>
  <si>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</si>
  <si>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</si>
  <si>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</si>
  <si>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</si>
  <si>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</si>
  <si>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</si>
  <si>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</si>
  <si>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</si>
  <si>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</si>
  <si>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</si>
  <si>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</si>
  <si>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</si>
  <si>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</si>
  <si>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</si>
  <si>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</si>
  <si>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</si>
  <si>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</si>
  <si>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</si>
  <si>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</si>
  <si>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</si>
  <si>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</si>
  <si>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</si>
  <si>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</si>
  <si>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</si>
  <si>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</si>
  <si>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</si>
  <si>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</si>
  <si>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</si>
  <si>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</si>
  <si>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</si>
  <si>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</si>
  <si>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</si>
  <si>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</si>
  <si>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</si>
  <si>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</si>
  <si>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</si>
  <si>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</si>
  <si>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</si>
  <si>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</si>
  <si>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</si>
  <si>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</si>
  <si>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</si>
  <si>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</si>
  <si>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</si>
  <si>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</si>
  <si>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</si>
  <si>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</si>
  <si>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</si>
  <si>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</si>
  <si>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</si>
  <si>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</si>
  <si>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</si>
  <si>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</si>
  <si>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</si>
  <si>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</si>
  <si>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</si>
  <si>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</si>
  <si>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</si>
  <si>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</si>
  <si>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</si>
  <si>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</si>
  <si>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</si>
  <si>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</si>
  <si>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</si>
  <si>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</si>
  <si>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</si>
  <si>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</si>
  <si>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</si>
  <si>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</si>
  <si>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</si>
  <si>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</si>
  <si>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</si>
  <si>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</si>
  <si>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</si>
  <si>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</si>
  <si>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</si>
  <si>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</si>
  <si>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</si>
  <si>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</si>
  <si>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</si>
  <si>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</si>
  <si>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</si>
  <si>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</si>
  <si>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</si>
  <si>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</si>
  <si>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</si>
  <si>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</si>
  <si>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</si>
  <si>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</si>
  <si>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</si>
  <si>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</si>
  <si>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</si>
  <si>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</si>
  <si>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</si>
  <si>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</si>
  <si>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</si>
  <si>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</si>
  <si>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</si>
  <si>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</si>
  <si>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</si>
  <si>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</si>
  <si>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</si>
  <si>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</si>
  <si>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</si>
  <si>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</si>
  <si>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</si>
  <si>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</si>
  <si>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</si>
  <si>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</si>
  <si>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</si>
  <si>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</si>
  <si>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</si>
  <si>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</si>
  <si>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</si>
  <si>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</si>
  <si>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</si>
  <si>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</si>
  <si>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</si>
  <si>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</si>
  <si>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</si>
  <si>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</si>
  <si>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</si>
  <si>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</si>
  <si>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</si>
  <si>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</si>
  <si>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</si>
  <si>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</si>
  <si>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</si>
  <si>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</si>
  <si>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</si>
  <si>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</si>
  <si>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</si>
  <si>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</si>
  <si>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</si>
  <si>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</si>
  <si>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</si>
  <si>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</si>
  <si>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</si>
  <si>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</si>
  <si>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</si>
  <si>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</si>
  <si>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</si>
  <si>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</si>
  <si>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</si>
  <si>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</si>
  <si>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</si>
  <si>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</si>
  <si>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</si>
  <si>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</si>
  <si>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</si>
  <si>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</si>
  <si>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</si>
  <si>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</si>
  <si>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</si>
  <si>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</si>
  <si>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</si>
  <si>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</si>
  <si>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</si>
  <si>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</si>
  <si>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</si>
  <si>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</si>
  <si>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</si>
  <si>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</si>
  <si>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</si>
  <si>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</si>
  <si>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</si>
  <si>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</si>
  <si>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</si>
  <si>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</si>
  <si>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</si>
  <si>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</si>
  <si>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</si>
  <si>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</si>
  <si>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</si>
  <si>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</si>
  <si>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</si>
  <si>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</si>
  <si>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</si>
  <si>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</si>
  <si>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</si>
  <si>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</si>
  <si>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</si>
  <si>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</si>
  <si>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</si>
  <si>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</si>
  <si>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</si>
  <si>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</si>
  <si>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</si>
  <si>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</si>
  <si>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</si>
  <si>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</si>
  <si>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</si>
  <si>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</si>
  <si>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</si>
  <si>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</si>
  <si>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</si>
  <si>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</si>
  <si>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</si>
  <si>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</si>
  <si>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</si>
  <si>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</si>
  <si>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</si>
  <si>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</si>
  <si>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</si>
  <si>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</si>
  <si>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</si>
  <si>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</si>
  <si>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</si>
  <si>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</si>
  <si>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</si>
  <si>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</si>
  <si>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</si>
  <si>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</si>
  <si>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</si>
  <si>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</si>
  <si>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</si>
  <si>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</si>
  <si>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</si>
  <si>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</si>
  <si>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</si>
  <si>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</si>
  <si>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</si>
  <si>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</si>
  <si>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</si>
  <si>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</si>
  <si>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</si>
  <si>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</si>
  <si>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</si>
  <si>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</si>
  <si>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</si>
  <si>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</si>
  <si>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</si>
  <si>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</si>
  <si>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</si>
  <si>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</si>
  <si>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</si>
  <si>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</si>
  <si>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</si>
  <si>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</si>
  <si>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</si>
  <si>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</si>
  <si>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</si>
  <si>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</si>
  <si>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</si>
  <si>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</si>
  <si>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</si>
  <si>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</si>
  <si>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</si>
  <si>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</si>
  <si>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</si>
  <si>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</si>
  <si>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</si>
  <si>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</si>
  <si>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</si>
  <si>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</si>
  <si>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</si>
  <si>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</si>
  <si>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</si>
  <si>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</si>
  <si>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</si>
  <si>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</si>
  <si>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</si>
  <si>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</si>
  <si>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</si>
  <si>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</si>
  <si>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</si>
  <si>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</si>
  <si>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</si>
  <si>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</si>
  <si>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</si>
  <si>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</si>
  <si>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</si>
  <si>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</si>
  <si>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</si>
  <si>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</si>
  <si>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</si>
  <si>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</si>
  <si>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</si>
  <si>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</si>
  <si>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</si>
  <si>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</si>
  <si>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</si>
  <si>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</si>
  <si>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</si>
  <si>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</si>
  <si>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</si>
  <si>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</si>
  <si>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</si>
  <si>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</si>
  <si>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</si>
  <si>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</si>
  <si>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</si>
  <si>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</si>
  <si>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</si>
  <si>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</si>
  <si>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</si>
  <si>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</si>
  <si>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</si>
  <si>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</si>
  <si>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</si>
  <si>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</si>
  <si>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</si>
  <si>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</si>
  <si>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</si>
  <si>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</si>
  <si>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</si>
  <si>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</si>
  <si>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</si>
  <si>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</si>
  <si>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</si>
  <si>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</si>
  <si>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</si>
  <si>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</si>
  <si>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</si>
  <si>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</si>
  <si>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</si>
  <si>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</si>
  <si>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</si>
  <si>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</si>
  <si>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</si>
  <si>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</si>
  <si>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</si>
  <si>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</si>
  <si>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</si>
  <si>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</si>
  <si>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</si>
  <si>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</si>
  <si>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</si>
  <si>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</si>
  <si>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</si>
  <si>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</si>
  <si>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</si>
  <si>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</si>
  <si>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</si>
  <si>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</si>
  <si>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</si>
  <si>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</si>
  <si>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</si>
  <si>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</si>
  <si>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</si>
  <si>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</si>
  <si>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</si>
  <si>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</si>
  <si>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</si>
  <si>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</si>
  <si>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</si>
  <si>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</si>
  <si>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</si>
  <si>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</si>
  <si>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</si>
  <si>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</si>
  <si>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</si>
  <si>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</si>
  <si>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</si>
  <si>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</si>
  <si>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</si>
  <si>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</si>
  <si>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</si>
  <si>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</si>
  <si>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</si>
  <si>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</si>
  <si>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</si>
  <si>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</si>
  <si>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</si>
  <si>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</si>
  <si>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</si>
  <si>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</si>
  <si>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</si>
  <si>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</si>
  <si>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</si>
  <si>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</si>
  <si>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</si>
  <si>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</si>
  <si>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</si>
  <si>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</si>
  <si>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</si>
  <si>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</si>
  <si>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</si>
  <si>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</si>
  <si>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</si>
  <si>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</si>
  <si>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</si>
  <si>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</si>
  <si>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</si>
  <si>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</si>
  <si>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</si>
  <si>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</si>
  <si>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</si>
  <si>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</si>
  <si>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</si>
  <si>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</si>
  <si>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</si>
  <si>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</si>
  <si>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</si>
  <si>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</si>
  <si>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</si>
  <si>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</si>
  <si>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</si>
  <si>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</si>
  <si>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</si>
  <si>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</si>
  <si>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</si>
  <si>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</si>
  <si>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</si>
  <si>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</si>
  <si>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</si>
  <si>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</si>
  <si>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</si>
  <si>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</si>
  <si>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</si>
  <si>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</si>
  <si>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</si>
  <si>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</si>
  <si>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</si>
  <si>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</si>
  <si>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</si>
  <si>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</si>
  <si>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</si>
  <si>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</si>
  <si>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</si>
  <si>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</si>
  <si>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</si>
  <si>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</si>
  <si>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</si>
  <si>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</si>
  <si>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</si>
  <si>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</si>
  <si>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</si>
  <si>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</si>
  <si>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</si>
  <si>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</si>
  <si>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</si>
  <si>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</si>
  <si>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</si>
  <si>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</si>
  <si>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</si>
  <si>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</si>
  <si>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</si>
  <si>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</si>
  <si>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</si>
  <si>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</si>
  <si>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</si>
  <si>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</si>
  <si>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</si>
  <si>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</si>
  <si>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</si>
  <si>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</si>
  <si>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</si>
  <si>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</si>
  <si>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</si>
  <si>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</si>
  <si>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</si>
  <si>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</si>
  <si>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</si>
  <si>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</si>
  <si>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</si>
  <si>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</si>
  <si>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</si>
  <si>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</si>
  <si>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</si>
  <si>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</si>
  <si>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</si>
  <si>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</si>
  <si>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</si>
  <si>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</si>
  <si>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</si>
  <si>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</si>
  <si>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</si>
  <si>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</si>
  <si>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</si>
  <si>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</si>
  <si>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</si>
  <si>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</si>
  <si>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</si>
  <si>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</si>
  <si>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</si>
  <si>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</si>
  <si>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</si>
  <si>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</si>
  <si>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</si>
  <si>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</si>
  <si>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</si>
  <si>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</si>
  <si>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</si>
  <si>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</si>
  <si>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</si>
  <si>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</si>
  <si>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</si>
  <si>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</si>
  <si>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</si>
  <si>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</si>
  <si>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</si>
  <si>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</si>
  <si>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</si>
  <si>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</si>
  <si>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</si>
  <si>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</si>
  <si>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</si>
  <si>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</si>
  <si>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</si>
  <si>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</si>
  <si>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</si>
  <si>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</si>
  <si>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</si>
  <si>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</si>
  <si>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</si>
  <si>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</si>
  <si>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</si>
  <si>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</si>
  <si>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</si>
  <si>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</si>
  <si>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</si>
  <si>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</si>
  <si>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</si>
  <si>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</si>
  <si>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</si>
  <si>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</si>
  <si>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</si>
  <si>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</si>
  <si>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</si>
  <si>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</si>
  <si>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</si>
  <si>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</si>
  <si>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</si>
  <si>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</si>
  <si>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</si>
  <si>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</si>
  <si>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</si>
  <si>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</si>
  <si>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</si>
  <si>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</si>
  <si>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</si>
  <si>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</si>
  <si>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</si>
  <si>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</si>
  <si>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</si>
  <si>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</si>
  <si>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</si>
  <si>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</si>
  <si>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</si>
  <si>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</si>
  <si>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</si>
  <si>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</si>
  <si>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</si>
  <si>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</si>
  <si>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</si>
  <si>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</si>
  <si>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</si>
  <si>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</si>
  <si>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</si>
  <si>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</si>
  <si>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</si>
  <si>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</si>
  <si>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</si>
  <si>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</si>
  <si>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</si>
  <si>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</si>
  <si>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</si>
  <si>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</si>
  <si>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</si>
  <si>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</si>
  <si>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</si>
  <si>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</si>
  <si>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</si>
  <si>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</si>
  <si>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</si>
  <si>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</si>
  <si>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</si>
  <si>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</si>
  <si>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</si>
  <si>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</si>
  <si>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</si>
  <si>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</si>
  <si>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</si>
  <si>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</si>
  <si>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</si>
  <si>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</si>
  <si>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</si>
  <si>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</si>
  <si>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</si>
  <si>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</si>
  <si>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</si>
  <si>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</si>
  <si>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</si>
  <si>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</si>
  <si>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</si>
  <si>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</si>
  <si>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</si>
  <si>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</si>
  <si>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</si>
  <si>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</si>
  <si>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</si>
  <si>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</si>
  <si>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</si>
  <si>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</si>
  <si>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</si>
  <si>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</si>
  <si>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</si>
  <si>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</si>
  <si>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</si>
  <si>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</si>
  <si>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</si>
  <si>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</si>
  <si>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</si>
  <si>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</si>
  <si>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</si>
  <si>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</si>
  <si>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</si>
  <si>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</si>
  <si>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</si>
  <si>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</si>
  <si>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</si>
  <si>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</si>
  <si>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</si>
  <si>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</si>
  <si>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</si>
  <si>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</si>
  <si>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</si>
  <si>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</si>
  <si>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</si>
  <si>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</si>
  <si>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</si>
  <si>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</si>
  <si>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</si>
  <si>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</si>
  <si>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</si>
  <si>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</si>
  <si>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</si>
  <si>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</si>
  <si>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</si>
  <si>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</si>
  <si>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</si>
  <si>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</si>
  <si>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</si>
  <si>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</si>
  <si>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</si>
  <si>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</si>
  <si>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</si>
  <si>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</si>
  <si>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</si>
  <si>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</si>
  <si>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</si>
  <si>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</si>
  <si>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</si>
  <si>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</si>
  <si>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</si>
  <si>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</si>
  <si>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</si>
  <si>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</si>
  <si>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</si>
  <si>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</si>
  <si>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</si>
  <si>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</si>
  <si>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</si>
  <si>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</si>
  <si>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</si>
  <si>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</si>
  <si>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</si>
  <si>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</si>
  <si>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</si>
  <si>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</si>
  <si>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</si>
  <si>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</si>
  <si>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</si>
  <si>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</si>
  <si>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</si>
  <si>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</si>
  <si>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</si>
  <si>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</si>
  <si>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</si>
  <si>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</si>
  <si>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</si>
  <si>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</si>
  <si>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</si>
  <si>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</si>
  <si>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</si>
  <si>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</si>
  <si>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</si>
  <si>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</si>
  <si>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</si>
  <si>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</si>
  <si>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</si>
  <si>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</si>
  <si>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</si>
  <si>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</si>
  <si>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</si>
  <si>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</si>
  <si>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</si>
  <si>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</si>
  <si>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</si>
  <si>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</si>
  <si>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</si>
  <si>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</si>
  <si>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</si>
  <si>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</si>
  <si>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</si>
  <si>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</si>
  <si>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</si>
  <si>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</si>
  <si>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</si>
  <si>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</si>
  <si>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</si>
  <si>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</si>
  <si>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</si>
  <si>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</si>
  <si>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</si>
  <si>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</si>
  <si>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</si>
  <si>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</si>
  <si>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</si>
  <si>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</si>
  <si>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</si>
  <si>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</si>
  <si>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</si>
  <si>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</si>
  <si>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</si>
  <si>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</si>
  <si>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</si>
  <si>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</si>
  <si>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</si>
  <si>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</si>
  <si>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</si>
  <si>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</si>
  <si>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</si>
  <si>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</si>
  <si>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</si>
  <si>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</si>
  <si>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</si>
  <si>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</si>
  <si>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</si>
  <si>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</si>
  <si>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</si>
  <si>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</si>
  <si>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</si>
  <si>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</si>
  <si>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</si>
  <si>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</si>
  <si>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</si>
  <si>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</si>
  <si>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</si>
  <si>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</si>
  <si>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</si>
  <si>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</si>
  <si>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</si>
  <si>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</si>
  <si>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</si>
  <si>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</si>
  <si>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</si>
  <si>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</si>
  <si>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</si>
  <si>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</si>
  <si>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</si>
  <si>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</si>
  <si>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</si>
  <si>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</si>
  <si>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</si>
  <si>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</si>
  <si>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</si>
  <si>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</si>
  <si>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</si>
  <si>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</si>
  <si>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</si>
  <si>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</si>
  <si>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</si>
  <si>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</si>
  <si>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</si>
  <si>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</si>
  <si>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</si>
  <si>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</si>
  <si>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</si>
  <si>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</si>
  <si>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</si>
  <si>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</si>
  <si>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</si>
  <si>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</si>
  <si>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</si>
  <si>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</si>
  <si>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</si>
  <si>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</si>
  <si>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</si>
  <si>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</si>
  <si>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</si>
  <si>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</si>
  <si>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</si>
  <si>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</si>
  <si>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</si>
  <si>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</si>
  <si>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</si>
  <si>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</si>
  <si>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</si>
  <si>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</si>
  <si>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</si>
  <si>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</si>
  <si>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</si>
  <si>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</si>
  <si>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</si>
  <si>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</si>
  <si>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</si>
  <si>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</si>
  <si>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</si>
  <si>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</si>
  <si>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</si>
  <si>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</si>
  <si>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</si>
  <si>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</si>
  <si>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</si>
  <si>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</si>
  <si>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</si>
  <si>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</si>
  <si>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</si>
  <si>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</si>
  <si>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</si>
  <si>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</si>
  <si>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</si>
  <si>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</si>
  <si>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</si>
  <si>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</si>
  <si>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</si>
  <si>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</si>
  <si>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</si>
  <si>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</si>
  <si>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</si>
  <si>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</si>
  <si>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</si>
  <si>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</si>
  <si>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</si>
  <si>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</si>
  <si>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</si>
  <si>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</si>
  <si>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</si>
  <si>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</si>
  <si>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</si>
  <si>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</si>
  <si>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</si>
  <si>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</si>
  <si>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</si>
  <si>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</si>
  <si>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</si>
  <si>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</si>
  <si>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</si>
  <si>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</si>
  <si>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</si>
  <si>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</si>
  <si>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</si>
  <si>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</si>
  <si>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</si>
  <si>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</si>
  <si>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</si>
  <si>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</si>
  <si>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</si>
  <si>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</si>
  <si>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</si>
  <si>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</si>
  <si>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</si>
  <si>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</si>
  <si>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</si>
  <si>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</si>
  <si>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</si>
  <si>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</si>
  <si>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</si>
  <si>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</si>
  <si>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</si>
  <si>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</si>
  <si>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</si>
  <si>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</si>
  <si>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</si>
  <si>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</si>
  <si>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</si>
  <si>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</si>
  <si>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</si>
  <si>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</si>
  <si>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</si>
  <si>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</si>
  <si>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</si>
  <si>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</si>
  <si>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</si>
  <si>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</si>
  <si>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</si>
  <si>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</si>
  <si>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</si>
  <si>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</si>
  <si>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</si>
  <si>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</si>
  <si>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</si>
  <si>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</si>
  <si>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</si>
  <si>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</si>
  <si>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</si>
  <si>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</si>
  <si>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</si>
  <si>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</si>
  <si>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</si>
  <si>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</si>
  <si>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</si>
  <si>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</si>
  <si>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</si>
  <si>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</si>
  <si>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</si>
  <si>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</si>
  <si>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</si>
  <si>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</si>
  <si>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</si>
  <si>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</si>
  <si>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</si>
  <si>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</si>
  <si>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</si>
  <si>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</si>
  <si>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</si>
  <si>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</si>
  <si>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</si>
  <si>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</si>
  <si>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</si>
  <si>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</si>
  <si>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</si>
  <si>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</si>
  <si>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</si>
  <si>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</si>
  <si>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</si>
  <si>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</si>
  <si>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</si>
  <si>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</si>
  <si>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</si>
  <si>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</si>
  <si>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</si>
  <si>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</si>
  <si>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</si>
  <si>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</si>
  <si>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</si>
  <si>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</si>
  <si>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</si>
  <si>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</si>
  <si>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</si>
  <si>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</si>
  <si>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</si>
  <si>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</si>
  <si>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</si>
  <si>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</si>
  <si>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</si>
  <si>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</si>
  <si>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</si>
  <si>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</si>
  <si>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</si>
  <si>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</si>
  <si>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</si>
  <si>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</si>
  <si>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</si>
  <si>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</si>
  <si>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</si>
  <si>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</si>
  <si>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</si>
  <si>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</si>
  <si>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</si>
  <si>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</si>
  <si>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</si>
  <si>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</si>
  <si>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</si>
  <si>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</si>
  <si>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</si>
  <si>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</si>
  <si>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</si>
  <si>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</si>
  <si>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</si>
  <si>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</si>
  <si>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</si>
  <si>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</si>
  <si>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</si>
  <si>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</si>
  <si>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</si>
  <si>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</si>
  <si>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</si>
  <si>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</si>
  <si>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</si>
  <si>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</si>
  <si>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</si>
  <si>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</si>
  <si>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</si>
  <si>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</si>
  <si>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</si>
  <si>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</si>
  <si>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</si>
  <si>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</si>
  <si>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</si>
  <si>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</si>
  <si>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</si>
  <si>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</si>
  <si>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</si>
  <si>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</si>
  <si>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</si>
  <si>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</si>
  <si>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</si>
  <si>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</si>
  <si>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</si>
  <si>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</si>
  <si>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</si>
  <si>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</si>
  <si>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</si>
  <si>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</si>
  <si>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</si>
  <si>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</si>
  <si>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</si>
  <si>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</si>
  <si>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</si>
  <si>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</si>
  <si>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</si>
  <si>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</si>
  <si>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</si>
  <si>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</si>
  <si>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</si>
  <si>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</si>
  <si>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</si>
  <si>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</si>
  <si>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</si>
  <si>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</si>
  <si>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</si>
  <si>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</si>
  <si>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</si>
  <si>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</si>
  <si>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</si>
  <si>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</si>
  <si>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</si>
  <si>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</si>
  <si>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</si>
  <si>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</si>
  <si>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</si>
  <si>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</si>
  <si>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</si>
  <si>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</si>
  <si>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</si>
  <si>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</si>
  <si>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</si>
  <si>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</si>
  <si>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</si>
  <si>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</si>
  <si>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</si>
  <si>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</si>
  <si>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</si>
  <si>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</si>
  <si>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</si>
  <si>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</si>
  <si>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</si>
  <si>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</si>
  <si>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</si>
  <si>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</si>
  <si>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</si>
  <si>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</si>
  <si>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</si>
  <si>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</si>
  <si>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</si>
  <si>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</si>
  <si>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</si>
  <si>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</si>
  <si>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</si>
  <si>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</si>
  <si>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</si>
  <si>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</si>
  <si>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</si>
  <si>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</si>
  <si>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</si>
  <si>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</si>
  <si>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</si>
  <si>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</si>
  <si>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</si>
  <si>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</si>
  <si>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</si>
  <si>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</si>
  <si>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</si>
  <si>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</si>
  <si>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</si>
  <si>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</si>
  <si>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</si>
  <si>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</si>
  <si>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</si>
  <si>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</si>
  <si>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</si>
  <si>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</si>
  <si>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</si>
  <si>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</si>
  <si>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</si>
  <si>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</si>
  <si>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</si>
  <si>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</si>
  <si>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</si>
  <si>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</si>
  <si>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</si>
  <si>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</si>
  <si>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</si>
  <si>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</si>
  <si>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</si>
  <si>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</si>
  <si>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</si>
  <si>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</si>
  <si>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</si>
  <si>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</si>
  <si>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</si>
  <si>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</si>
  <si>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</si>
  <si>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</si>
  <si>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</si>
  <si>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</si>
  <si>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</si>
  <si>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</si>
  <si>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</si>
  <si>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</si>
  <si>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</si>
  <si>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</si>
  <si>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</si>
  <si>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</si>
  <si>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</si>
  <si>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</si>
  <si>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</si>
  <si>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</si>
  <si>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</si>
  <si>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</si>
  <si>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</si>
  <si>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</si>
  <si>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</si>
  <si>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</si>
  <si>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</si>
  <si>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</si>
  <si>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</si>
  <si>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</si>
  <si>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</si>
  <si>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</si>
  <si>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</si>
  <si>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</si>
  <si>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</si>
  <si>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</si>
  <si>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</si>
  <si>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</si>
  <si>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</si>
  <si>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</si>
  <si>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</si>
  <si>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</si>
  <si>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</si>
  <si>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</si>
  <si>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</si>
  <si>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</si>
  <si>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</si>
  <si>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</si>
  <si>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</si>
  <si>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</si>
  <si>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</si>
  <si>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</si>
  <si>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</si>
  <si>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</si>
  <si>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</si>
  <si>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</si>
  <si>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</si>
  <si>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</si>
  <si>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</si>
  <si>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</si>
  <si>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</si>
  <si>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</si>
  <si>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</si>
  <si>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</si>
  <si>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</si>
  <si>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</si>
  <si>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</si>
  <si>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</si>
  <si>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</si>
  <si>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</si>
  <si>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</si>
  <si>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</si>
  <si>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</si>
  <si>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</si>
  <si>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</si>
  <si>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</si>
  <si>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</si>
  <si>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</si>
  <si>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</si>
  <si>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</si>
  <si>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</si>
  <si>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</si>
  <si>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</si>
  <si>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</si>
  <si>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</si>
  <si>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</si>
  <si>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</si>
  <si>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</si>
  <si>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</si>
  <si>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</si>
  <si>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</si>
  <si>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</si>
  <si>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</si>
  <si>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</si>
  <si>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</si>
  <si>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</si>
  <si>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</si>
  <si>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</si>
  <si>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</si>
  <si>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</si>
  <si>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</si>
  <si>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</si>
  <si>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</si>
  <si>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</si>
  <si>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</si>
  <si>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</si>
  <si>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</si>
  <si>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</si>
  <si>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</si>
  <si>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</si>
  <si>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</si>
  <si>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</si>
  <si>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</si>
  <si>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</si>
  <si>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</si>
  <si>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</si>
  <si>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</si>
  <si>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</si>
  <si>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</si>
  <si>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</si>
  <si>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</si>
  <si>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</si>
  <si>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</si>
  <si>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</si>
  <si>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</si>
  <si>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</si>
  <si>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</si>
  <si>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</si>
  <si>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</si>
  <si>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</si>
  <si>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</si>
  <si>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</si>
  <si>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</si>
  <si>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</si>
  <si>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</si>
  <si>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</si>
  <si>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</si>
  <si>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</si>
  <si>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</si>
  <si>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</si>
  <si>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</si>
  <si>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</si>
  <si>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</si>
  <si>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</si>
  <si>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</si>
  <si>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</si>
  <si>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</si>
  <si>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</si>
  <si>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</si>
  <si>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</si>
  <si>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</si>
  <si>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</si>
  <si>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</si>
  <si>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</si>
  <si>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</si>
  <si>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</si>
  <si>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</si>
  <si>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</si>
  <si>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</si>
  <si>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</si>
  <si>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</si>
  <si>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</si>
  <si>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</si>
  <si>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</si>
  <si>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</si>
  <si>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</si>
  <si>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</si>
  <si>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</si>
  <si>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</si>
  <si>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</si>
  <si>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</si>
  <si>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</si>
  <si>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</si>
  <si>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</si>
  <si>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</si>
  <si>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</si>
  <si>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</si>
  <si>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</si>
  <si>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</si>
  <si>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</si>
  <si>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</si>
  <si>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</si>
  <si>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</si>
  <si>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</si>
  <si>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</si>
  <si>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</si>
  <si>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</si>
  <si>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</si>
  <si>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</si>
  <si>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</si>
  <si>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</si>
  <si>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</si>
  <si>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</si>
  <si>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</si>
  <si>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</si>
  <si>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</si>
  <si>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</si>
  <si>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</si>
  <si>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</si>
  <si>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</si>
  <si>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</si>
  <si>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</si>
  <si>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</si>
  <si>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</si>
  <si>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</si>
  <si>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</si>
  <si>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</si>
  <si>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</si>
  <si>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</si>
  <si>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</si>
  <si>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</si>
  <si>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</si>
  <si>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</si>
  <si>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</si>
  <si>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</si>
  <si>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</si>
  <si>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</si>
  <si>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</si>
  <si>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</si>
  <si>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</si>
  <si>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</si>
  <si>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</si>
  <si>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</si>
  <si>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</si>
  <si>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</si>
  <si>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</si>
  <si>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</si>
  <si>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</si>
  <si>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</si>
  <si>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</si>
  <si>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</si>
  <si>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</si>
  <si>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</si>
  <si>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</si>
  <si>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</si>
  <si>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</si>
  <si>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</si>
  <si>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</si>
  <si>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</si>
  <si>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</si>
  <si>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</si>
  <si>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</si>
  <si>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</si>
  <si>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</si>
  <si>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</si>
  <si>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</si>
  <si>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</si>
  <si>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</si>
  <si>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</si>
  <si>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</si>
  <si>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</si>
  <si>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</si>
  <si>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</si>
  <si>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</si>
  <si>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</si>
  <si>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</si>
  <si>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</si>
  <si>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</si>
  <si>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</si>
  <si>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</si>
  <si>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</si>
  <si>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</si>
  <si>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</si>
  <si>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</si>
  <si>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</si>
  <si>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</si>
  <si>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</si>
  <si>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</si>
  <si>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</si>
  <si>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</si>
  <si>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</si>
  <si>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</si>
  <si>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</si>
  <si>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</si>
  <si>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</si>
  <si>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</si>
  <si>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</si>
  <si>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</si>
  <si>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</si>
  <si>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</si>
  <si>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</si>
  <si>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</si>
  <si>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</si>
  <si>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</si>
  <si>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</si>
  <si>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</si>
  <si>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</si>
  <si>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</si>
  <si>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</si>
  <si>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</si>
  <si>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</si>
  <si>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</si>
  <si>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</si>
  <si>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</si>
  <si>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</si>
  <si>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</si>
  <si>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</si>
  <si>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</si>
  <si>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</si>
  <si>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</si>
  <si>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</si>
  <si>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</si>
  <si>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</si>
  <si>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</si>
  <si>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</si>
  <si>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</si>
  <si>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</si>
  <si>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</si>
  <si>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</si>
  <si>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</si>
  <si>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</si>
  <si>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</si>
  <si>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</si>
  <si>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</si>
  <si>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</si>
  <si>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</si>
  <si>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</si>
  <si>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</si>
  <si>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</si>
  <si>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</si>
  <si>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</si>
  <si>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</si>
  <si>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</si>
  <si>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</si>
  <si>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</si>
  <si>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</si>
  <si>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</si>
  <si>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</si>
  <si>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</si>
  <si>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</si>
  <si>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</si>
  <si>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</si>
  <si>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</si>
  <si>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</si>
  <si>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</si>
  <si>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</si>
  <si>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</si>
  <si>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</si>
  <si>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</si>
  <si>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</si>
  <si>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</si>
  <si>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</si>
  <si>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</si>
  <si>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</si>
  <si>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</si>
  <si>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</si>
  <si>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</si>
  <si>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</si>
  <si>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</si>
  <si>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</si>
  <si>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</si>
  <si>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</si>
  <si>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</si>
  <si>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</si>
  <si>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</si>
  <si>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</si>
  <si>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</si>
  <si>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</si>
  <si>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</si>
  <si>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</si>
  <si>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</si>
  <si>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</si>
  <si>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</si>
  <si>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</si>
  <si>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</si>
  <si>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</si>
  <si>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</si>
  <si>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</si>
  <si>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</si>
  <si>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</si>
  <si>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</si>
  <si>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</si>
  <si>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</si>
  <si>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</si>
  <si>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</si>
  <si>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</si>
  <si>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</si>
  <si>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</si>
  <si>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</si>
  <si>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</si>
  <si>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</si>
  <si>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</si>
  <si>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</si>
  <si>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</si>
  <si>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</si>
  <si>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</si>
  <si>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</si>
  <si>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</si>
  <si>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</si>
  <si>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</si>
  <si>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</si>
  <si>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</si>
  <si>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</si>
  <si>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</si>
  <si>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</si>
  <si>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</si>
  <si>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</si>
  <si>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</si>
  <si>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</si>
  <si>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</si>
  <si>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</si>
  <si>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</si>
  <si>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</si>
  <si>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</si>
  <si>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</si>
  <si>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</si>
  <si>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</si>
  <si>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</si>
  <si>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</si>
  <si>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</si>
  <si>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</si>
  <si>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</si>
  <si>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</si>
  <si>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</si>
  <si>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</si>
  <si>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</si>
  <si>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</si>
  <si>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</si>
  <si>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</si>
  <si>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</si>
  <si>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</si>
  <si>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</si>
  <si>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</si>
  <si>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</si>
  <si>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</si>
  <si>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</si>
  <si>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</si>
  <si>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</si>
  <si>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</si>
  <si>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</si>
  <si>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</si>
  <si>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</si>
  <si>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</si>
  <si>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</si>
  <si>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</si>
  <si>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</si>
  <si>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</si>
  <si>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</si>
  <si>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</si>
  <si>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</si>
  <si>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</si>
  <si>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</si>
  <si>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</si>
  <si>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</si>
  <si>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</si>
  <si>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</si>
  <si>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</si>
  <si>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</si>
  <si>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</si>
  <si>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</si>
  <si>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</si>
  <si>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</si>
  <si>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</si>
  <si>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</si>
  <si>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</si>
  <si>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</si>
  <si>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</si>
  <si>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</si>
  <si>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</si>
  <si>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</si>
  <si>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</si>
  <si>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</si>
  <si>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</si>
  <si>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</si>
  <si>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</si>
  <si>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</si>
  <si>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</si>
  <si>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</si>
  <si>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</si>
  <si>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</si>
  <si>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</si>
  <si>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</si>
  <si>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</si>
  <si>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</si>
  <si>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</si>
  <si>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</si>
  <si>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</si>
  <si>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</si>
  <si>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</si>
  <si>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</si>
  <si>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</si>
  <si>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</si>
  <si>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</si>
  <si>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</si>
  <si>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</si>
  <si>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</si>
  <si>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</si>
  <si>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</si>
  <si>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</si>
  <si>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</si>
  <si>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</si>
  <si>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</si>
  <si>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</si>
  <si>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</si>
  <si>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</si>
  <si>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</si>
  <si>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</si>
  <si>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</si>
  <si>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</si>
  <si>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</si>
  <si>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</si>
  <si>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</si>
  <si>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</si>
  <si>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</si>
  <si>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</si>
  <si>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</si>
  <si>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</si>
  <si>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</si>
  <si>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</si>
  <si>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</si>
  <si>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</si>
  <si>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</si>
  <si>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</si>
  <si>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</si>
  <si>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</si>
  <si>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</si>
  <si>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</si>
  <si>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</si>
  <si>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</si>
  <si>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</si>
  <si>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</si>
  <si>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</si>
  <si>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</si>
  <si>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</si>
  <si>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</si>
  <si>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</si>
  <si>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</si>
  <si>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</si>
  <si>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</si>
  <si>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</si>
  <si>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</si>
  <si>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</si>
  <si>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</si>
  <si>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</si>
  <si>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</si>
  <si>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</si>
  <si>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</si>
  <si>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</si>
  <si>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</si>
  <si>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</si>
  <si>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</si>
  <si>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</si>
  <si>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</si>
  <si>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</si>
  <si>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</si>
  <si>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</si>
  <si>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</si>
  <si>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</si>
  <si>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</si>
  <si>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</si>
  <si>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</si>
  <si>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</si>
  <si>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</si>
  <si>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</si>
  <si>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</si>
  <si>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</si>
  <si>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</si>
  <si>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</si>
  <si>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</si>
  <si>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</si>
  <si>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</si>
  <si>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</si>
  <si>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</si>
  <si>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</si>
  <si>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</si>
  <si>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</si>
  <si>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</si>
  <si>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</si>
  <si>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</si>
  <si>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</si>
  <si>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</si>
  <si>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</si>
  <si>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</si>
  <si>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</si>
  <si>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</si>
  <si>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</si>
  <si>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</si>
  <si>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</si>
  <si>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</si>
  <si>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</si>
  <si>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</si>
  <si>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</si>
  <si>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</si>
  <si>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</si>
  <si>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</si>
  <si>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</si>
  <si>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</si>
  <si>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</si>
  <si>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</si>
  <si>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</si>
  <si>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</si>
  <si>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</si>
  <si>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</si>
  <si>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</si>
  <si>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</si>
  <si>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</si>
  <si>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</si>
  <si>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</si>
  <si>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</si>
  <si>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</si>
  <si>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</si>
  <si>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</si>
  <si>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</si>
  <si>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</si>
  <si>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</si>
  <si>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</si>
  <si>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</si>
  <si>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</si>
  <si>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</si>
  <si>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</si>
  <si>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</si>
  <si>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</si>
  <si>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</si>
  <si>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</si>
  <si>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</si>
  <si>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</si>
  <si>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</si>
  <si>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</si>
  <si>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</si>
  <si>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</si>
  <si>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</si>
  <si>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</si>
  <si>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</si>
  <si>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</si>
  <si>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</si>
  <si>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</si>
  <si>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</si>
  <si>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</si>
  <si>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</si>
  <si>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</si>
  <si>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</si>
  <si>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</si>
  <si>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</si>
  <si>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</si>
  <si>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</si>
  <si>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</si>
  <si>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</si>
  <si>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</si>
  <si>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</si>
  <si>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</si>
  <si>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</si>
  <si>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</si>
  <si>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</si>
  <si>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</si>
  <si>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</si>
  <si>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</si>
  <si>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</si>
  <si>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</si>
  <si>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</si>
  <si>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</si>
  <si>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</si>
  <si>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</si>
  <si>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</si>
  <si>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</si>
  <si>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</si>
  <si>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</si>
  <si>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</si>
  <si>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</si>
  <si>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</si>
  <si>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</si>
  <si>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</si>
  <si>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</si>
  <si>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</si>
  <si>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</si>
  <si>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</si>
  <si>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</si>
  <si>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</si>
  <si>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</si>
  <si>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</si>
  <si>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</si>
  <si>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</si>
  <si>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</si>
  <si>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</si>
  <si>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</si>
  <si>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</si>
  <si>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</si>
  <si>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</si>
  <si>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</si>
  <si>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</si>
  <si>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</si>
  <si>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</si>
  <si>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</si>
  <si>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</si>
  <si>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</si>
  <si>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</si>
  <si>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</si>
  <si>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</si>
  <si>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</si>
  <si>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</si>
  <si>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</si>
  <si>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</si>
  <si>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</si>
  <si>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</si>
  <si>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</si>
  <si>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</si>
  <si>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</si>
  <si>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</si>
  <si>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</si>
  <si>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</si>
  <si>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</si>
  <si>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</si>
  <si>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</si>
  <si>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</si>
  <si>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</si>
  <si>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</si>
  <si>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</si>
  <si>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</si>
  <si>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</si>
  <si>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</si>
  <si>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</si>
  <si>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</si>
  <si>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</si>
  <si>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</si>
  <si>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</si>
  <si>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</si>
  <si>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</si>
  <si>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</si>
  <si>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</si>
  <si>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</si>
  <si>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</si>
  <si>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</si>
  <si>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</si>
  <si>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</si>
  <si>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</si>
  <si>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</si>
  <si>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</si>
  <si>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</si>
  <si>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</si>
  <si>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</si>
  <si>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</si>
  <si>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</si>
  <si>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</si>
  <si>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</si>
  <si>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</si>
  <si>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</si>
  <si>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</si>
  <si>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</si>
  <si>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</si>
  <si>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</si>
  <si>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</si>
  <si>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</si>
  <si>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</si>
  <si>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</si>
  <si>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</si>
  <si>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</si>
  <si>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</si>
  <si>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</si>
  <si>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</si>
  <si>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</si>
  <si>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</si>
  <si>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</si>
  <si>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</si>
  <si>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</si>
  <si>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</si>
  <si>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</si>
  <si>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</si>
  <si>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</si>
  <si>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</si>
  <si>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</si>
  <si>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</si>
  <si>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</si>
  <si>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</si>
  <si>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</si>
  <si>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</si>
  <si>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</si>
  <si>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</si>
  <si>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</si>
  <si>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</si>
  <si>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</si>
  <si>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</si>
  <si>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</si>
  <si>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</si>
  <si>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</si>
  <si>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</si>
  <si>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</si>
  <si>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</si>
  <si>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</si>
  <si>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</si>
  <si>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</si>
  <si>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</si>
  <si>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</si>
  <si>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</si>
  <si>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</si>
  <si>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</si>
  <si>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</si>
  <si>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</si>
  <si>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</si>
  <si>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</si>
  <si>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</si>
  <si>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</si>
  <si>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</si>
  <si>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</si>
  <si>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</si>
  <si>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</si>
  <si>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</si>
  <si>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</si>
  <si>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</si>
  <si>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</si>
  <si>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</si>
  <si>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</si>
  <si>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</si>
  <si>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</si>
  <si>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</si>
  <si>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</si>
  <si>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</si>
  <si>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</si>
  <si>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</si>
  <si>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</si>
  <si>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</si>
  <si>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</si>
  <si>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</si>
  <si>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</si>
  <si>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</si>
  <si>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</si>
  <si>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</si>
  <si>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</si>
  <si>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</si>
  <si>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</si>
  <si>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</si>
  <si>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</si>
  <si>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</si>
  <si>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</si>
  <si>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</si>
  <si>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</si>
  <si>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</si>
  <si>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</si>
  <si>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</si>
  <si>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</si>
  <si>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</si>
  <si>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</si>
  <si>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</si>
  <si>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</si>
  <si>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</si>
  <si>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</si>
  <si>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</si>
  <si>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</si>
  <si>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</si>
  <si>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</si>
  <si>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</si>
  <si>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</si>
  <si>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</si>
  <si>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</si>
  <si>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</si>
  <si>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</si>
  <si>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</si>
  <si>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</si>
  <si>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</si>
  <si>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</si>
  <si>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</si>
  <si>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</si>
  <si>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</si>
  <si>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</si>
  <si>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</si>
  <si>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</si>
  <si>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</si>
  <si>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</si>
  <si>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</si>
  <si>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</si>
  <si>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</si>
  <si>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</si>
  <si>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</si>
  <si>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</si>
  <si>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</si>
  <si>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</si>
  <si>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</si>
  <si>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</si>
  <si>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</si>
  <si>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</si>
  <si>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</si>
  <si>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</si>
  <si>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</si>
  <si>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</si>
  <si>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</si>
  <si>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</si>
  <si>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</si>
  <si>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</si>
  <si>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</si>
  <si>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</si>
  <si>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</si>
  <si>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</si>
  <si>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</si>
  <si>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</si>
  <si>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</si>
  <si>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</si>
  <si>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</si>
  <si>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</si>
  <si>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</si>
  <si>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</si>
  <si>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</si>
  <si>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</si>
  <si>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</si>
  <si>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</si>
  <si>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</si>
  <si>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</si>
  <si>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</si>
  <si>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</si>
  <si>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</si>
  <si>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</si>
  <si>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</si>
  <si>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</si>
  <si>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</si>
  <si>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</si>
  <si>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</si>
  <si>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</si>
  <si>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</si>
  <si>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</si>
  <si>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</si>
  <si>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</si>
  <si>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</si>
  <si>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</si>
  <si>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</si>
  <si>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</si>
  <si>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</si>
  <si>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</si>
  <si>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</si>
  <si>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</si>
  <si>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</si>
  <si>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</si>
  <si>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</si>
  <si>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</si>
  <si>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</si>
  <si>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</si>
  <si>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</si>
  <si>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</si>
  <si>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</si>
  <si>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</si>
  <si>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</si>
  <si>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</si>
  <si>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</si>
  <si>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</si>
  <si>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</si>
  <si>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</si>
  <si>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</si>
  <si>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</si>
  <si>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</si>
  <si>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</si>
  <si>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</si>
  <si>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</si>
  <si>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</si>
  <si>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</si>
  <si>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</si>
  <si>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</si>
  <si>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</si>
  <si>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</si>
  <si>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</si>
  <si>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</si>
  <si>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</si>
  <si>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</si>
  <si>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</si>
  <si>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</si>
  <si>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</si>
  <si>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</si>
  <si>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</si>
  <si>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</si>
  <si>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</si>
  <si>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</si>
  <si>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</si>
  <si>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</si>
  <si>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</si>
  <si>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</si>
  <si>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</si>
  <si>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</si>
  <si>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</si>
  <si>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</si>
  <si>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</si>
  <si>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</si>
  <si>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</si>
  <si>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</si>
  <si>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</si>
  <si>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</si>
  <si>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</si>
  <si>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</si>
  <si>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</si>
  <si>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</si>
  <si>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</si>
  <si>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</si>
  <si>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</si>
  <si>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</si>
  <si>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</si>
  <si>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</si>
  <si>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</si>
  <si>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</si>
  <si>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</si>
  <si>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</si>
  <si>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</si>
  <si>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</si>
  <si>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</si>
  <si>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</si>
  <si>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</si>
  <si>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</si>
  <si>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</si>
  <si>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</si>
  <si>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</si>
  <si>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</si>
  <si>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</si>
  <si>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</si>
  <si>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</si>
  <si>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</si>
  <si>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</si>
  <si>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</si>
  <si>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</si>
  <si>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</si>
  <si>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</si>
  <si>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</si>
  <si>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</si>
  <si>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</si>
  <si>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</si>
  <si>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</si>
  <si>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</si>
  <si>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</si>
  <si>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</si>
  <si>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</si>
  <si>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</si>
  <si>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</si>
  <si>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</si>
  <si>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</si>
  <si>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</si>
  <si>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</si>
  <si>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</si>
  <si>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</si>
  <si>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</si>
  <si>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</si>
  <si>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</si>
  <si>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</si>
  <si>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</si>
  <si>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</si>
  <si>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</si>
  <si>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</si>
  <si>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</si>
  <si>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</si>
  <si>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</si>
  <si>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</si>
  <si>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</si>
  <si>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</si>
  <si>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</si>
  <si>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</si>
  <si>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</si>
  <si>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</si>
  <si>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</si>
  <si>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</si>
  <si>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</si>
  <si>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</si>
  <si>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</si>
  <si>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</si>
  <si>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</si>
  <si>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</si>
  <si>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</si>
  <si>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</si>
  <si>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</si>
  <si>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</si>
  <si>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</si>
  <si>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</si>
  <si>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</si>
  <si>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</si>
  <si>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</si>
  <si>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</si>
  <si>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</si>
  <si>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</si>
  <si>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</si>
  <si>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</si>
  <si>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</si>
  <si>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</si>
  <si>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</si>
  <si>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</si>
  <si>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</si>
  <si>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</si>
  <si>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</si>
  <si>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</si>
  <si>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</si>
  <si>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</si>
  <si>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</si>
  <si>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</si>
  <si>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</si>
  <si>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</si>
  <si>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</si>
  <si>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</si>
  <si>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</si>
  <si>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</si>
  <si>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</si>
  <si>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</si>
  <si>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</si>
  <si>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</si>
  <si>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</si>
  <si>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</si>
  <si>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</si>
  <si>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</si>
  <si>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</si>
  <si>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</si>
  <si>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</si>
  <si>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</si>
  <si>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</si>
  <si>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</si>
  <si>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</si>
  <si>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</si>
  <si>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</si>
  <si>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</si>
  <si>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</si>
  <si>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</si>
  <si>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</si>
  <si>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</si>
  <si>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</si>
  <si>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</si>
  <si>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</si>
  <si>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</si>
  <si>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</si>
  <si>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</si>
  <si>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</si>
  <si>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</si>
  <si>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</si>
  <si>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</si>
  <si>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</si>
  <si>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</si>
  <si>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</si>
  <si>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</si>
  <si>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</si>
  <si>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</si>
  <si>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</si>
  <si>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</si>
  <si>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</si>
  <si>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</si>
  <si>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</si>
  <si>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</si>
  <si>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</si>
  <si>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</si>
  <si>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</si>
  <si>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</si>
  <si>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</si>
  <si>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</si>
  <si>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</si>
  <si>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</si>
  <si>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</si>
  <si>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</si>
  <si>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</si>
  <si>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</si>
  <si>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</si>
  <si>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</si>
  <si>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</si>
  <si>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</si>
  <si>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</si>
  <si>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</si>
  <si>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</si>
  <si>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</si>
  <si>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</si>
  <si>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</si>
  <si>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</si>
  <si>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</si>
  <si>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</si>
  <si>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</si>
  <si>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</si>
  <si>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</si>
  <si>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</si>
  <si>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</si>
  <si>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</si>
  <si>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</si>
  <si>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</si>
  <si>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</si>
  <si>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</si>
  <si>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</si>
  <si>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</si>
  <si>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</si>
  <si>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</si>
  <si>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</si>
  <si>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</si>
  <si>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</si>
  <si>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</si>
  <si>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</si>
  <si>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</si>
  <si>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</si>
  <si>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</si>
  <si>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</si>
  <si>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</si>
  <si>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</si>
  <si>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</si>
  <si>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</si>
  <si>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</si>
  <si>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</si>
  <si>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</si>
  <si>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</si>
  <si>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</si>
  <si>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</si>
  <si>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</si>
  <si>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</si>
  <si>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</si>
  <si>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</si>
  <si>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</si>
  <si>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</si>
  <si>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</si>
  <si>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</si>
  <si>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</si>
  <si>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</si>
  <si>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</si>
  <si>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</si>
  <si>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</si>
  <si>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</si>
  <si>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</si>
  <si>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</si>
  <si>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</si>
  <si>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</si>
  <si>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</si>
  <si>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</si>
  <si>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</si>
  <si>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</si>
  <si>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</si>
  <si>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</si>
  <si>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</si>
  <si>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</si>
  <si>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</si>
  <si>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</si>
  <si>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</si>
  <si>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</si>
  <si>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</si>
  <si>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</si>
  <si>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</si>
  <si>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</si>
  <si>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</si>
  <si>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</si>
  <si>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</si>
  <si>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</si>
  <si>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</si>
  <si>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</si>
  <si>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</si>
  <si>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</si>
  <si>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</si>
  <si>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</si>
  <si>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</si>
  <si>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</si>
  <si>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</si>
  <si>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</si>
  <si>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</si>
  <si>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</si>
  <si>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</si>
  <si>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</si>
  <si>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</si>
  <si>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</si>
  <si>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</si>
  <si>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</si>
  <si>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</si>
  <si>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</si>
  <si>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</si>
  <si>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</si>
  <si>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</si>
  <si>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</si>
  <si>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</si>
  <si>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</si>
  <si>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</si>
  <si>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</si>
  <si>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</si>
  <si>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</si>
  <si>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</si>
  <si>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</si>
  <si>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</si>
  <si>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</si>
  <si>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</si>
  <si>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</si>
  <si>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</si>
  <si>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</si>
  <si>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</si>
  <si>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</si>
  <si>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</si>
  <si>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</si>
  <si>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</si>
  <si>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</si>
  <si>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</si>
  <si>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</si>
  <si>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</si>
  <si>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</si>
  <si>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</si>
  <si>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</si>
  <si>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</si>
  <si>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</si>
  <si>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</si>
  <si>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</si>
  <si>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</si>
  <si>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</si>
  <si>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</si>
  <si>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</si>
  <si>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</si>
  <si>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</si>
  <si>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</si>
  <si>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</si>
  <si>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</si>
  <si>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</si>
  <si>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</si>
  <si>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</si>
  <si>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</si>
  <si>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</si>
  <si>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</si>
  <si>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</si>
  <si>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</si>
  <si>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</si>
  <si>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</si>
  <si>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</si>
  <si>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</si>
  <si>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</si>
  <si>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</si>
  <si>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</si>
  <si>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</si>
  <si>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</si>
  <si>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</si>
  <si>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</si>
  <si>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</si>
  <si>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</si>
  <si>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</si>
  <si>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</si>
  <si>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</si>
  <si>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</si>
  <si>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</si>
  <si>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</si>
  <si>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</si>
  <si>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</si>
  <si>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</si>
  <si>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</si>
  <si>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</si>
  <si>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</si>
  <si>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</si>
  <si>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</si>
  <si>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</si>
  <si>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</si>
  <si>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</si>
  <si>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</si>
  <si>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</si>
  <si>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</si>
  <si>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</si>
  <si>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</si>
  <si>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</si>
  <si>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</si>
  <si>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</si>
  <si>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</si>
  <si>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</si>
  <si>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</si>
  <si>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</si>
  <si>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</si>
  <si>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</si>
  <si>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</si>
  <si>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</si>
  <si>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</si>
  <si>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</si>
  <si>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</si>
  <si>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</si>
  <si>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</si>
  <si>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</si>
  <si>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</si>
  <si>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</si>
  <si>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</si>
  <si>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</si>
  <si>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</si>
  <si>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</si>
  <si>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</si>
  <si>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</si>
  <si>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</si>
  <si>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</si>
  <si>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</si>
  <si>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</si>
  <si>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</si>
  <si>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</si>
  <si>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</si>
  <si>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</si>
  <si>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</si>
  <si>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</si>
  <si>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</si>
  <si>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</si>
  <si>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</si>
  <si>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</si>
  <si>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</si>
  <si>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</si>
  <si>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</si>
  <si>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</si>
  <si>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</si>
  <si>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</si>
  <si>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</si>
  <si>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</si>
  <si>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</si>
  <si>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</si>
  <si>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</si>
  <si>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</si>
  <si>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</si>
  <si>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</si>
  <si>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</si>
  <si>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</si>
  <si>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</si>
  <si>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</si>
  <si>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</si>
  <si>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</si>
  <si>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</si>
  <si>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</si>
  <si>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</si>
  <si>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</si>
  <si>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</si>
  <si>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</si>
  <si>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</si>
  <si>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</si>
  <si>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</si>
  <si>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</si>
  <si>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</si>
  <si>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</si>
  <si>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</si>
  <si>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</si>
  <si>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</si>
  <si>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</si>
  <si>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</si>
  <si>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</si>
  <si>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</si>
  <si>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</si>
  <si>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</si>
  <si>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</si>
  <si>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</si>
  <si>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</si>
  <si>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</si>
  <si>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</si>
  <si>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</si>
  <si>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</si>
  <si>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</si>
  <si>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</si>
  <si>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</si>
  <si>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</si>
  <si>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</si>
  <si>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</si>
  <si>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</si>
  <si>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</si>
  <si>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</si>
  <si>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</si>
  <si>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</si>
  <si>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</si>
  <si>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</si>
  <si>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</si>
  <si>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</si>
  <si>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</si>
  <si>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</si>
  <si>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</si>
  <si>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</si>
  <si>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</si>
  <si>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</si>
  <si>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</si>
  <si>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</si>
  <si>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</si>
  <si>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</si>
  <si>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</si>
  <si>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</si>
  <si>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</si>
  <si>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</si>
  <si>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</si>
  <si>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</si>
  <si>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</si>
  <si>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</si>
  <si>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</si>
  <si>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</si>
  <si>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</si>
  <si>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</si>
  <si>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</si>
  <si>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</si>
  <si>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</si>
  <si>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</si>
  <si>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</si>
  <si>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</si>
  <si>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</si>
  <si>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</si>
  <si>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</si>
  <si>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</si>
  <si>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</si>
  <si>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</si>
  <si>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</si>
  <si>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</si>
  <si>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</si>
  <si>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</si>
  <si>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</si>
  <si>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</si>
  <si>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</si>
  <si>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</si>
  <si>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</si>
  <si>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</si>
  <si>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</si>
  <si>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</si>
  <si>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</si>
  <si>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</si>
  <si>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</si>
  <si>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</si>
  <si>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</si>
  <si>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</si>
  <si>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</si>
  <si>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</si>
  <si>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</si>
  <si>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</si>
  <si>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</si>
  <si>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</si>
  <si>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</si>
  <si>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</si>
  <si>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</si>
  <si>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</si>
  <si>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</si>
  <si>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</si>
  <si>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</si>
  <si>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</si>
  <si>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</si>
  <si>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</si>
  <si>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</si>
  <si>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</si>
  <si>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</si>
  <si>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</si>
  <si>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</si>
  <si>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</si>
  <si>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</si>
  <si>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</si>
  <si>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</si>
  <si>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</si>
  <si>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</si>
  <si>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</si>
  <si>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</si>
  <si>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</si>
  <si>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</si>
  <si>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</si>
  <si>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</si>
  <si>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</si>
  <si>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</si>
  <si>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</si>
  <si>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</si>
  <si>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</si>
  <si>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</si>
  <si>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</si>
  <si>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</si>
  <si>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</si>
  <si>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</si>
  <si>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</si>
  <si>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</si>
  <si>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</si>
  <si>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</si>
  <si>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</si>
  <si>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</si>
  <si>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</si>
  <si>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</si>
  <si>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</si>
  <si>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</si>
  <si>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</si>
  <si>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</si>
  <si>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</si>
  <si>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</si>
  <si>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</si>
  <si>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</si>
  <si>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</si>
  <si>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</si>
  <si>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</si>
  <si>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</si>
  <si>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</si>
  <si>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</si>
  <si>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</si>
  <si>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</si>
  <si>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</si>
  <si>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</si>
  <si>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</si>
  <si>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</si>
  <si>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</si>
  <si>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</si>
  <si>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</si>
  <si>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</si>
  <si>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</si>
  <si>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</si>
  <si>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</si>
  <si>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</si>
  <si>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</si>
  <si>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</si>
  <si>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</si>
  <si>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</si>
  <si>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</si>
  <si>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</si>
  <si>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</si>
  <si>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</si>
  <si>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</si>
  <si>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</si>
  <si>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</si>
  <si>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</si>
  <si>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</si>
  <si>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</si>
  <si>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</si>
  <si>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</si>
  <si>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</si>
  <si>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</si>
  <si>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</si>
  <si>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</si>
  <si>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</si>
  <si>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</si>
  <si>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</si>
  <si>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</si>
  <si>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</si>
  <si>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</si>
  <si>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</si>
  <si>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</si>
  <si>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</si>
  <si>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</si>
  <si>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</si>
  <si>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</si>
  <si>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</si>
  <si>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</si>
  <si>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</si>
  <si>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</si>
  <si>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</si>
  <si>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</si>
  <si>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</si>
  <si>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</si>
  <si>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</si>
  <si>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</si>
  <si>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</si>
  <si>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</si>
  <si>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</si>
  <si>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</si>
  <si>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</si>
  <si>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</si>
  <si>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</si>
  <si>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</si>
  <si>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</si>
  <si>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</si>
  <si>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</si>
  <si>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</si>
  <si>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</si>
  <si>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</si>
  <si>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</si>
  <si>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</si>
  <si>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</si>
  <si>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</si>
  <si>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</si>
  <si>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</si>
  <si>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</si>
  <si>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</si>
  <si>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</si>
  <si>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</si>
  <si>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</si>
  <si>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</si>
  <si>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</si>
  <si>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</si>
  <si>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</si>
  <si>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</si>
  <si>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</si>
  <si>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</si>
  <si>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</si>
  <si>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</si>
  <si>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</si>
  <si>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</si>
  <si>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</si>
  <si>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</si>
  <si>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</si>
  <si>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</si>
  <si>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</si>
  <si>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</si>
  <si>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</si>
  <si>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</si>
  <si>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</si>
  <si>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</si>
  <si>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</si>
  <si>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</si>
  <si>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</si>
  <si>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</si>
  <si>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</si>
  <si>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</si>
  <si>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</si>
  <si>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</si>
  <si>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</si>
  <si>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</si>
  <si>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</si>
  <si>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</si>
  <si>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</si>
  <si>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</si>
  <si>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</si>
  <si>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</si>
  <si>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</si>
  <si>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</si>
  <si>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</si>
  <si>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</si>
  <si>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</si>
  <si>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</si>
  <si>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</si>
  <si>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</si>
  <si>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</si>
  <si>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</si>
  <si>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</si>
  <si>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</si>
  <si>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</si>
  <si>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</si>
  <si>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</si>
  <si>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</si>
  <si>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</si>
  <si>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</si>
  <si>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</si>
  <si>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</si>
  <si>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</si>
  <si>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</si>
  <si>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</si>
  <si>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</si>
  <si>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</si>
  <si>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</si>
  <si>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</si>
  <si>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</si>
  <si>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</si>
  <si>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</si>
  <si>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</si>
  <si>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</si>
  <si>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</si>
  <si>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</si>
  <si>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</si>
  <si>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</si>
  <si>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</si>
  <si>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</si>
  <si>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</si>
  <si>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</si>
  <si>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</si>
  <si>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</si>
  <si>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</si>
  <si>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</si>
  <si>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</si>
  <si>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</si>
  <si>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</si>
  <si>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</si>
  <si>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</si>
  <si>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</si>
  <si>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</si>
  <si>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</si>
  <si>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</si>
  <si>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</si>
  <si>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</si>
  <si>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</si>
  <si>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</si>
  <si>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</si>
  <si>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</si>
  <si>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</si>
  <si>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</si>
  <si>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</si>
  <si>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</si>
  <si>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</si>
  <si>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</si>
  <si>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</si>
  <si>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</si>
  <si>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</si>
  <si>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</si>
  <si>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</si>
  <si>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</si>
  <si>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</si>
  <si>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</si>
  <si>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</si>
  <si>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</si>
  <si>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</si>
  <si>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</si>
  <si>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</si>
  <si>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</si>
  <si>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</si>
  <si>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</si>
  <si>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</si>
  <si>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</si>
  <si>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</si>
  <si>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</si>
  <si>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</si>
  <si>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</si>
  <si>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</si>
  <si>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</si>
  <si>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</si>
  <si>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</si>
  <si>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</si>
  <si>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</si>
  <si>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</si>
  <si>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</si>
  <si>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</si>
  <si>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</si>
  <si>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</si>
  <si>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</si>
  <si>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</si>
  <si>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</si>
  <si>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</si>
  <si>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</si>
  <si>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</si>
  <si>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</si>
  <si>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</si>
  <si>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</si>
  <si>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</si>
  <si>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</si>
  <si>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</si>
  <si>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</si>
  <si>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</si>
  <si>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</si>
  <si>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</si>
  <si>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</si>
  <si>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</si>
  <si>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</si>
  <si>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</si>
  <si>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</si>
  <si>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</si>
  <si>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</si>
  <si>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</si>
  <si>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</si>
  <si>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</si>
  <si>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</si>
  <si>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</si>
  <si>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</si>
  <si>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</si>
  <si>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</si>
  <si>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</si>
  <si>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</si>
  <si>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</si>
  <si>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</si>
  <si>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</si>
  <si>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</si>
  <si>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</si>
  <si>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</si>
  <si>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</si>
  <si>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</si>
  <si>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</si>
  <si>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</si>
  <si>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</si>
  <si>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</si>
  <si>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</si>
  <si>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</si>
  <si>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</si>
  <si>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</si>
  <si>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</si>
  <si>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</si>
  <si>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</si>
  <si>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</si>
  <si>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</si>
  <si>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</si>
  <si>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</si>
  <si>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</si>
  <si>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</si>
  <si>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</si>
  <si>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</si>
  <si>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</si>
  <si>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</si>
  <si>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</si>
  <si>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</si>
  <si>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</si>
  <si>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</si>
  <si>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</si>
  <si>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</si>
  <si>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</si>
  <si>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</si>
  <si>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</si>
  <si>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</si>
  <si>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</si>
  <si>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</si>
  <si>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</si>
  <si>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</si>
  <si>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</si>
  <si>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</si>
  <si>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</si>
  <si>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</si>
  <si>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</si>
  <si>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</si>
  <si>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</si>
  <si>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</si>
  <si>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</si>
  <si>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</si>
  <si>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</si>
  <si>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</si>
  <si>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</si>
  <si>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</si>
  <si>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</si>
  <si>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</si>
  <si>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</si>
  <si>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</si>
  <si>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</si>
  <si>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</si>
  <si>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</si>
  <si>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</si>
  <si>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</si>
  <si>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</si>
  <si>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</si>
  <si>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</si>
  <si>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</si>
  <si>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</si>
  <si>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</si>
  <si>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</si>
  <si>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</si>
  <si>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</si>
  <si>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</si>
  <si>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</si>
  <si>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</si>
  <si>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</si>
  <si>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</si>
  <si>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</si>
  <si>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</si>
  <si>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</si>
  <si>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</si>
  <si>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</si>
  <si>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</si>
  <si>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</si>
  <si>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</si>
  <si>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</si>
  <si>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</si>
  <si>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</si>
  <si>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</si>
  <si>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</si>
  <si>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</si>
  <si>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</si>
  <si>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</si>
  <si>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</si>
  <si>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</si>
  <si>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</si>
  <si>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</si>
  <si>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</si>
  <si>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</si>
  <si>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</si>
  <si>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</si>
  <si>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</si>
  <si>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</si>
  <si>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</si>
  <si>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</si>
  <si>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</si>
  <si>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</si>
  <si>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</si>
  <si>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</si>
  <si>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</si>
  <si>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</si>
  <si>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</si>
  <si>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</si>
  <si>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</si>
  <si>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</si>
  <si>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</si>
  <si>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</si>
  <si>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</si>
  <si>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</si>
  <si>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</si>
  <si>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</si>
  <si>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</si>
  <si>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</si>
  <si>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</si>
  <si>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</si>
  <si>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</si>
  <si>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</si>
  <si>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</si>
  <si>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</si>
  <si>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</si>
  <si>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</si>
  <si>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</si>
  <si>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</si>
  <si>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</si>
  <si>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</si>
  <si>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</si>
  <si>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</si>
  <si>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</si>
  <si>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</si>
  <si>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</si>
  <si>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</si>
  <si>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</si>
  <si>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</si>
  <si>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</si>
  <si>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</si>
  <si>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</si>
  <si>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</si>
  <si>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</si>
  <si>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</si>
  <si>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</si>
  <si>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</si>
  <si>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</si>
  <si>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</si>
  <si>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</si>
  <si>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</si>
  <si>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</si>
  <si>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</si>
  <si>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</si>
  <si>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</si>
  <si>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</si>
  <si>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</si>
  <si>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</si>
  <si>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</si>
  <si>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</si>
  <si>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</si>
  <si>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</si>
  <si>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</si>
  <si>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</si>
  <si>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</si>
  <si>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</si>
  <si>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</si>
  <si>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</si>
  <si>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</si>
  <si>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</si>
  <si>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</si>
  <si>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</si>
  <si>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</si>
  <si>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</si>
  <si>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</si>
  <si>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</si>
  <si>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</si>
  <si>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</si>
  <si>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</si>
  <si>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</si>
  <si>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</si>
  <si>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</si>
  <si>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</si>
  <si>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</si>
  <si>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</si>
  <si>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</si>
  <si>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</si>
  <si>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</si>
  <si>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</si>
  <si>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</si>
  <si>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</si>
  <si>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</si>
  <si>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</si>
  <si>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</si>
  <si>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</si>
  <si>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</si>
  <si>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</si>
  <si>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</si>
  <si>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</si>
  <si>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</si>
  <si>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</si>
  <si>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</si>
  <si>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</si>
  <si>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</si>
  <si>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</si>
  <si>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</si>
  <si>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</si>
  <si>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</si>
  <si>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</si>
  <si>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</si>
  <si>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</si>
  <si>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</si>
  <si>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</si>
  <si>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</si>
  <si>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</si>
  <si>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</si>
  <si>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</si>
  <si>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</si>
  <si>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</si>
  <si>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</si>
  <si>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</si>
  <si>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</si>
  <si>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</si>
  <si>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</si>
  <si>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</si>
  <si>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</si>
  <si>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</si>
  <si>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</si>
  <si>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</si>
  <si>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</si>
  <si>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</si>
  <si>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</si>
  <si>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</si>
  <si>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</si>
  <si>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</si>
  <si>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</si>
  <si>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</si>
  <si>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</si>
  <si>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</si>
  <si>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</si>
  <si>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</si>
  <si>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</si>
  <si>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</si>
  <si>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</si>
  <si>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</si>
  <si>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</si>
  <si>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</si>
  <si>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</si>
  <si>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</si>
  <si>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</si>
  <si>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</si>
  <si>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</si>
  <si>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</si>
  <si>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</si>
  <si>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</si>
  <si>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</si>
  <si>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</si>
  <si>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</si>
  <si>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</si>
  <si>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</si>
  <si>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</si>
  <si>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</si>
  <si>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</si>
  <si>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</si>
  <si>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</si>
  <si>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</si>
  <si>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</si>
  <si>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</si>
  <si>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</si>
  <si>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</si>
  <si>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</si>
  <si>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</si>
  <si>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</si>
  <si>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</si>
  <si>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</si>
  <si>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</si>
  <si>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</si>
  <si>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</si>
  <si>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</si>
  <si>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</si>
  <si>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</si>
  <si>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</si>
  <si>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</si>
  <si>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</si>
  <si>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</si>
  <si>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</si>
  <si>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</si>
  <si>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</si>
  <si>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</si>
  <si>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</si>
  <si>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</si>
  <si>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</si>
  <si>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</si>
  <si>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</si>
  <si>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</si>
  <si>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</si>
  <si>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</si>
  <si>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</si>
  <si>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</si>
  <si>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</si>
  <si>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</si>
  <si>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</si>
  <si>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</si>
  <si>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</si>
  <si>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</si>
  <si>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</si>
  <si>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</si>
  <si>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</si>
  <si>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</si>
  <si>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</si>
  <si>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</si>
  <si>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</si>
  <si>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</si>
  <si>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</si>
  <si>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</si>
  <si>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</si>
  <si>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</si>
  <si>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</si>
  <si>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</si>
  <si>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</si>
  <si>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</si>
  <si>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</si>
  <si>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</si>
  <si>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</si>
  <si>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</si>
  <si>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</si>
  <si>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</si>
  <si>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</si>
  <si>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</si>
  <si>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</si>
  <si>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</si>
  <si>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</si>
  <si>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</si>
  <si>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</si>
  <si>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</si>
  <si>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</si>
  <si>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</si>
  <si>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</si>
  <si>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</si>
  <si>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</si>
  <si>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</si>
  <si>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</si>
  <si>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</si>
  <si>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</si>
  <si>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</si>
  <si>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</si>
  <si>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</si>
  <si>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</si>
  <si>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</si>
  <si>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</si>
  <si>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</si>
  <si>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</si>
  <si>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</si>
  <si>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</si>
  <si>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</si>
  <si>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</si>
  <si>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</si>
  <si>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</si>
  <si>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</si>
  <si>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</si>
  <si>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</si>
  <si>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</si>
  <si>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</si>
  <si>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</si>
  <si>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</si>
  <si>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</si>
  <si>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</si>
  <si>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</si>
  <si>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</si>
  <si>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</si>
  <si>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</si>
  <si>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</si>
  <si>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</si>
  <si>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</si>
  <si>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</si>
  <si>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</si>
  <si>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</si>
  <si>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</si>
  <si>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</si>
  <si>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</si>
  <si>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</si>
  <si>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</si>
  <si>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</si>
  <si>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</si>
  <si>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</si>
  <si>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</si>
  <si>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</si>
  <si>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</si>
  <si>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</si>
  <si>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</si>
  <si>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</si>
  <si>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</si>
  <si>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</si>
  <si>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</si>
  <si>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</si>
  <si>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</si>
  <si>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</si>
  <si>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</si>
  <si>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</si>
  <si>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</si>
  <si>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</si>
  <si>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</si>
  <si>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</si>
  <si>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</si>
  <si>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</si>
  <si>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</si>
  <si>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</si>
  <si>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</si>
  <si>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</si>
  <si>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</si>
  <si>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</si>
  <si>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</si>
  <si>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</si>
  <si>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</si>
  <si>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</si>
  <si>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</si>
  <si>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</si>
  <si>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</si>
  <si>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</si>
  <si>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</si>
  <si>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</si>
  <si>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</si>
  <si>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</si>
  <si>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</si>
  <si>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</si>
  <si>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</si>
  <si>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</si>
  <si>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</si>
  <si>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</si>
  <si>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</si>
  <si>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</si>
  <si>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</si>
  <si>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</si>
  <si>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</si>
  <si>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</si>
  <si>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</si>
  <si>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</si>
  <si>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</si>
  <si>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</si>
  <si>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</si>
  <si>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</si>
  <si>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</si>
  <si>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</si>
  <si>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</si>
  <si>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</si>
  <si>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</si>
  <si>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</si>
  <si>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</si>
  <si>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</si>
  <si>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</si>
  <si>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</si>
  <si>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</si>
  <si>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</si>
  <si>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</si>
  <si>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</si>
  <si>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</si>
  <si>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</si>
  <si>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</si>
  <si>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</si>
  <si>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</si>
  <si>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</si>
  <si>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</si>
  <si>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</si>
  <si>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</si>
  <si>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</si>
  <si>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</si>
  <si>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</si>
  <si>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</si>
  <si>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</si>
  <si>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</si>
  <si>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</si>
  <si>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</si>
  <si>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</si>
  <si>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</si>
  <si>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</si>
  <si>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</si>
  <si>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</si>
  <si>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</si>
  <si>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</si>
  <si>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</si>
  <si>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</si>
  <si>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</si>
  <si>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</si>
  <si>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</si>
  <si>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</si>
  <si>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</si>
  <si>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</si>
  <si>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</si>
  <si>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</si>
  <si>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</si>
  <si>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</si>
  <si>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</si>
  <si>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</si>
  <si>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</si>
  <si>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</si>
  <si>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</si>
  <si>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</si>
  <si>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</si>
  <si>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</si>
  <si>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</si>
  <si>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</si>
  <si>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</si>
  <si>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</si>
  <si>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</si>
  <si>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</si>
  <si>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</si>
  <si>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</si>
  <si>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</si>
  <si>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</si>
  <si>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</si>
  <si>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</si>
  <si>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</si>
  <si>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</si>
  <si>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</si>
  <si>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</si>
  <si>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</si>
  <si>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</si>
  <si>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</si>
  <si>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</si>
  <si>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</si>
  <si>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</si>
  <si>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</si>
  <si>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</si>
  <si>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</si>
  <si>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</si>
  <si>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</si>
  <si>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</si>
  <si>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</si>
  <si>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</si>
  <si>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</si>
  <si>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</si>
  <si>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</si>
  <si>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</si>
  <si>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</si>
  <si>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</si>
  <si>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</si>
  <si>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</si>
  <si>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</si>
  <si>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</si>
  <si>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</si>
  <si>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</si>
  <si>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</si>
  <si>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</si>
  <si>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</si>
  <si>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</si>
  <si>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</si>
  <si>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</si>
  <si>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</si>
  <si>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</si>
  <si>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</si>
  <si>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</si>
  <si>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</si>
  <si>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</si>
  <si>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</si>
  <si>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</si>
  <si>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</si>
  <si>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</si>
  <si>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</si>
  <si>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</si>
  <si>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</si>
  <si>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</si>
  <si>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</si>
  <si>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</si>
  <si>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</si>
  <si>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</si>
  <si>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</si>
  <si>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</si>
  <si>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</si>
  <si>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</si>
  <si>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</si>
  <si>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</si>
  <si>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</si>
  <si>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</si>
  <si>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</si>
  <si>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</si>
  <si>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</si>
  <si>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</si>
  <si>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</si>
  <si>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</si>
  <si>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</si>
  <si>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</si>
  <si>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</si>
  <si>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</si>
  <si>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</si>
  <si>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</si>
  <si>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</si>
  <si>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</si>
  <si>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</si>
  <si>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</si>
  <si>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</si>
  <si>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</si>
  <si>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</si>
  <si>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</si>
  <si>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</si>
  <si>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</si>
  <si>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</si>
  <si>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</si>
  <si>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</si>
  <si>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</si>
  <si>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</si>
  <si>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</si>
  <si>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</si>
  <si>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</si>
  <si>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</si>
  <si>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</si>
  <si>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</si>
  <si>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</si>
  <si>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</si>
  <si>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</si>
  <si>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</si>
  <si>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</si>
  <si>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</si>
  <si>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</si>
  <si>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</si>
  <si>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</si>
  <si>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</si>
  <si>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</si>
  <si>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</si>
  <si>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</si>
  <si>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</si>
  <si>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</si>
  <si>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</si>
  <si>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</si>
  <si>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</si>
  <si>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</si>
  <si>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</si>
  <si>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</si>
  <si>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</si>
  <si>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</si>
  <si>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</si>
  <si>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</si>
  <si>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</si>
  <si>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</si>
  <si>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</si>
  <si>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</si>
  <si>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</si>
  <si>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</si>
  <si>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</si>
  <si>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</si>
  <si>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</si>
  <si>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</si>
  <si>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</si>
  <si>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</si>
  <si>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</si>
  <si>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</si>
  <si>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</si>
  <si>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</si>
  <si>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</si>
  <si>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</si>
  <si>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</si>
  <si>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</si>
  <si>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</si>
  <si>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</si>
  <si>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</si>
  <si>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</si>
  <si>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</si>
  <si>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</si>
  <si>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</si>
  <si>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</si>
  <si>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</si>
  <si>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</si>
  <si>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</si>
  <si>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</si>
  <si>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</si>
  <si>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</si>
  <si>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</si>
  <si>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</si>
  <si>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</si>
  <si>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</si>
  <si>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</si>
  <si>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</si>
  <si>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</si>
  <si>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</si>
  <si>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</si>
  <si>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</si>
  <si>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</si>
  <si>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</si>
  <si>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</si>
  <si>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</si>
  <si>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</si>
  <si>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</si>
  <si>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</si>
  <si>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</si>
  <si>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</si>
  <si>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</si>
  <si>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</si>
  <si>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</si>
  <si>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</si>
  <si>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</si>
  <si>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</si>
  <si>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</si>
  <si>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</si>
  <si>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</si>
  <si>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</si>
  <si>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</si>
  <si>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</si>
  <si>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</si>
  <si>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</si>
  <si>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</si>
  <si>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</si>
  <si>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</si>
  <si>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</si>
  <si>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</si>
  <si>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</si>
  <si>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</si>
  <si>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</si>
  <si>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</si>
  <si>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</si>
  <si>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</si>
  <si>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</si>
  <si>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</si>
  <si>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</si>
  <si>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</si>
  <si>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</si>
  <si>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</si>
  <si>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</si>
  <si>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</si>
  <si>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</si>
  <si>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</si>
  <si>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</si>
  <si>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</si>
  <si>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</si>
  <si>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</si>
  <si>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</si>
  <si>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</si>
  <si>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</si>
  <si>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</si>
  <si>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</si>
  <si>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</si>
  <si>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</si>
  <si>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</si>
  <si>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</si>
  <si>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</si>
  <si>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</si>
  <si>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</si>
  <si>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</si>
  <si>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</si>
  <si>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</si>
  <si>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</si>
  <si>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</si>
  <si>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</si>
  <si>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</si>
  <si>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</si>
  <si>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</si>
  <si>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</si>
  <si>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</si>
  <si>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</si>
  <si>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</si>
  <si>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</si>
  <si>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</si>
  <si>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</si>
  <si>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</si>
  <si>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</si>
  <si>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</si>
  <si>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</si>
  <si>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</si>
  <si>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</si>
  <si>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</si>
  <si>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</si>
  <si>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</si>
  <si>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</si>
  <si>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</si>
  <si>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</si>
  <si>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</si>
  <si>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</si>
  <si>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</si>
  <si>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</si>
  <si>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</si>
  <si>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</si>
  <si>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</si>
  <si>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</si>
  <si>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</si>
  <si>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</si>
  <si>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</si>
  <si>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</si>
  <si>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</si>
  <si>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</si>
  <si>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</si>
  <si>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</si>
  <si>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</si>
  <si>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</si>
  <si>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</si>
  <si>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</si>
  <si>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</si>
  <si>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</si>
  <si>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</si>
  <si>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</si>
  <si>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</si>
  <si>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</si>
  <si>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</si>
  <si>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</si>
  <si>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</si>
  <si>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</si>
  <si>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</si>
  <si>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</si>
  <si>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</si>
  <si>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</si>
  <si>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</si>
  <si>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</si>
  <si>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</si>
  <si>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</si>
  <si>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</si>
  <si>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</si>
  <si>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</si>
  <si>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</si>
  <si>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</si>
  <si>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</si>
  <si>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</si>
  <si>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</si>
  <si>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</si>
  <si>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</si>
  <si>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</si>
  <si>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</si>
  <si>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</si>
  <si>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</si>
  <si>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</si>
  <si>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</si>
  <si>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</si>
  <si>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</si>
  <si>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</si>
  <si>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</si>
  <si>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</si>
  <si>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</si>
  <si>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</si>
  <si>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</si>
  <si>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</si>
  <si>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</si>
  <si>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</si>
  <si>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</si>
  <si>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</si>
  <si>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</si>
  <si>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</si>
  <si>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</si>
  <si>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</si>
  <si>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</si>
  <si>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</si>
  <si>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</si>
  <si>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</si>
  <si>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</si>
  <si>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</si>
  <si>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</si>
  <si>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</si>
  <si>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</si>
  <si>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</si>
  <si>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</si>
  <si>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</si>
  <si>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</si>
  <si>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</si>
  <si>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</si>
  <si>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</si>
  <si>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</si>
  <si>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</si>
  <si>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</si>
  <si>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</si>
  <si>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</si>
  <si>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</si>
  <si>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</si>
  <si>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</si>
  <si>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</si>
  <si>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</si>
  <si>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</si>
  <si>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</si>
  <si>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</si>
  <si>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</si>
  <si>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</si>
  <si>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</si>
  <si>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</si>
  <si>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</si>
  <si>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</si>
  <si>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</si>
  <si>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</si>
  <si>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</si>
  <si>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</si>
  <si>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</si>
  <si>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</si>
  <si>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</si>
  <si>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</si>
  <si>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</si>
  <si>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</si>
  <si>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</si>
  <si>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</si>
  <si>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</si>
  <si>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</si>
  <si>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</si>
  <si>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</si>
  <si>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</si>
  <si>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</si>
  <si>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</si>
  <si>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</si>
  <si>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</si>
  <si>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</si>
  <si>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</si>
  <si>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</si>
  <si>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</si>
  <si>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</si>
  <si>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</si>
  <si>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</si>
  <si>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</si>
  <si>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</si>
  <si>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</si>
  <si>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</si>
  <si>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</si>
  <si>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</si>
  <si>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</si>
  <si>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</si>
  <si>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</si>
  <si>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</si>
  <si>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</si>
  <si>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</si>
  <si>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</si>
  <si>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</si>
  <si>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</si>
  <si>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</si>
  <si>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</si>
  <si>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</si>
  <si>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</si>
  <si>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</si>
  <si>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</si>
  <si>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</si>
  <si>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</si>
  <si>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</si>
  <si>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</si>
  <si>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</si>
  <si>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</si>
  <si>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</si>
  <si>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</si>
  <si>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</si>
  <si>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</si>
  <si>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</si>
  <si>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</si>
  <si>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</si>
  <si>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</si>
  <si>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</si>
  <si>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</si>
  <si>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</si>
  <si>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</si>
  <si>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</si>
  <si>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</si>
  <si>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</si>
  <si>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</si>
  <si>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</si>
  <si>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</si>
  <si>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</si>
  <si>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</si>
  <si>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</si>
  <si>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</si>
  <si>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</si>
  <si>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</si>
  <si>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</si>
  <si>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</si>
  <si>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</si>
  <si>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</si>
  <si>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</si>
  <si>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</si>
  <si>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</si>
  <si>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</si>
  <si>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</si>
  <si>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</si>
  <si>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</si>
  <si>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</si>
  <si>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</si>
  <si>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</si>
  <si>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</si>
  <si>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</si>
  <si>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</si>
  <si>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</si>
  <si>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</si>
  <si>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</si>
  <si>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</si>
  <si>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</si>
  <si>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</si>
  <si>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</si>
  <si>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</si>
  <si>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</si>
  <si>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</si>
  <si>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</si>
  <si>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</si>
  <si>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</si>
  <si>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</si>
  <si>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</si>
  <si>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</si>
  <si>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</si>
  <si>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</si>
  <si>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</si>
  <si>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</si>
  <si>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</si>
  <si>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</si>
  <si>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</si>
  <si>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</si>
  <si>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</si>
  <si>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</si>
  <si>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</si>
  <si>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</si>
  <si>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</si>
  <si>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</si>
  <si>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</si>
  <si>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</si>
  <si>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</si>
  <si>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</si>
  <si>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</si>
  <si>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</si>
  <si>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</si>
  <si>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</si>
  <si>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</si>
  <si>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</si>
  <si>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</si>
  <si>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</si>
  <si>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</si>
  <si>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</si>
  <si>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</si>
  <si>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</si>
  <si>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</si>
  <si>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</si>
  <si>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</si>
  <si>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</si>
  <si>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</si>
  <si>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</si>
  <si>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</si>
  <si>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</si>
  <si>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</si>
  <si>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</si>
  <si>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</si>
  <si>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</si>
  <si>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</si>
  <si>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</si>
  <si>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</si>
  <si>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</si>
  <si>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</si>
  <si>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</si>
  <si>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</si>
  <si>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</si>
  <si>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</si>
  <si>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</si>
  <si>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</si>
  <si>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</si>
  <si>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</si>
  <si>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</si>
  <si>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</si>
  <si>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</si>
  <si>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</si>
  <si>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</si>
  <si>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</si>
  <si>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</si>
  <si>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</si>
  <si>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</si>
  <si>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</si>
  <si>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</si>
  <si>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</si>
  <si>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</si>
  <si>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</si>
  <si>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</si>
  <si>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</si>
  <si>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</si>
  <si>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</si>
  <si>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</si>
  <si>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</si>
  <si>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</si>
  <si>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</si>
  <si>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</si>
  <si>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</si>
  <si>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</si>
  <si>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</si>
  <si>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</si>
  <si>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</si>
  <si>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</si>
  <si>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</si>
  <si>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</si>
  <si>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</si>
  <si>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</si>
  <si>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</si>
  <si>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</si>
  <si>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</si>
  <si>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</si>
  <si>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</si>
  <si>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</si>
  <si>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</si>
  <si>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</si>
  <si>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</si>
  <si>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</si>
  <si>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</si>
  <si>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</si>
  <si>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</si>
  <si>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</si>
  <si>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</si>
  <si>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</si>
  <si>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</si>
  <si>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</si>
  <si>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</si>
  <si>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</si>
  <si>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</si>
  <si>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</si>
  <si>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</si>
  <si>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</si>
  <si>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</si>
  <si>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</si>
  <si>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</si>
  <si>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</si>
  <si>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</si>
  <si>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</si>
  <si>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</si>
  <si>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</si>
  <si>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</si>
  <si>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</si>
  <si>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</si>
  <si>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</si>
  <si>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</si>
  <si>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</si>
  <si>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</si>
  <si>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</si>
  <si>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</si>
  <si>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</si>
  <si>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</si>
  <si>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</si>
  <si>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</si>
  <si>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</si>
  <si>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</si>
  <si>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</si>
  <si>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</si>
  <si>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</si>
  <si>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</si>
  <si>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</si>
  <si>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</si>
  <si>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</si>
  <si>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</si>
  <si>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</si>
  <si>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</si>
  <si>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</si>
  <si>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</si>
  <si>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</si>
  <si>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</si>
  <si>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</si>
  <si>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</si>
  <si>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</si>
  <si>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</si>
  <si>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</si>
  <si>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</si>
  <si>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</si>
  <si>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</si>
  <si>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</si>
  <si>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</si>
  <si>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</si>
  <si>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</si>
  <si>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</si>
  <si>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</si>
  <si>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</si>
  <si>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</si>
  <si>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</si>
  <si>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</si>
  <si>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</si>
  <si>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</si>
  <si>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</si>
  <si>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</si>
  <si>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</si>
  <si>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</si>
  <si>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</si>
  <si>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</si>
  <si>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</si>
  <si>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</si>
  <si>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</si>
  <si>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</si>
  <si>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</si>
  <si>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</si>
  <si>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</si>
  <si>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</si>
  <si>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</si>
  <si>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</si>
  <si>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</si>
  <si>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</si>
  <si>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</si>
  <si>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</si>
  <si>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</si>
  <si>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</si>
  <si>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</si>
  <si>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</si>
  <si>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</si>
  <si>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</si>
  <si>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</si>
  <si>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</si>
  <si>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</si>
  <si>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</si>
  <si>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</si>
  <si>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</si>
  <si>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</si>
  <si>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</si>
  <si>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</si>
  <si>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</si>
  <si>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</si>
  <si>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</si>
  <si>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</si>
  <si>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</si>
  <si>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</si>
  <si>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</si>
  <si>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</si>
  <si>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</si>
  <si>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</si>
  <si>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</si>
  <si>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</si>
  <si>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</si>
  <si>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</si>
  <si>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</si>
  <si>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</si>
  <si>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</si>
  <si>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</si>
  <si>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</si>
  <si>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</si>
  <si>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</si>
  <si>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</si>
  <si>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</si>
  <si>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</si>
  <si>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</si>
  <si>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</si>
  <si>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</si>
  <si>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</si>
  <si>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</si>
  <si>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</si>
  <si>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</si>
  <si>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</si>
  <si>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</si>
  <si>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</si>
  <si>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</si>
  <si>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</si>
  <si>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</si>
  <si>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</si>
  <si>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</si>
  <si>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</si>
  <si>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</si>
  <si>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</si>
  <si>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</si>
  <si>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</si>
  <si>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</si>
  <si>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</si>
  <si>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</si>
  <si>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</si>
  <si>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</si>
  <si>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</si>
  <si>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</si>
  <si>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</si>
  <si>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</si>
  <si>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</si>
  <si>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</si>
  <si>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</si>
  <si>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</si>
  <si>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</si>
  <si>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</si>
  <si>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</si>
  <si>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</si>
  <si>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</si>
  <si>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</si>
  <si>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</si>
  <si>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</si>
  <si>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</si>
  <si>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</si>
  <si>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</si>
  <si>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</si>
  <si>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</si>
  <si>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</si>
  <si>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</si>
  <si>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</si>
  <si>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</si>
  <si>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</si>
  <si>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</si>
  <si>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</si>
  <si>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</si>
  <si>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</si>
  <si>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</si>
  <si>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</si>
  <si>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</si>
  <si>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</si>
  <si>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</si>
  <si>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</si>
  <si>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</si>
  <si>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</si>
  <si>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</si>
  <si>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</si>
  <si>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</si>
  <si>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</si>
  <si>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</si>
  <si>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</si>
  <si>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</si>
  <si>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</si>
  <si>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</si>
  <si>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</si>
  <si>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</si>
  <si>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</si>
  <si>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</si>
  <si>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</si>
  <si>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</si>
  <si>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</si>
  <si>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</si>
  <si>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</si>
  <si>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</si>
  <si>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</si>
  <si>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</si>
  <si>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</si>
  <si>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</si>
  <si>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</si>
  <si>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</si>
  <si>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</si>
  <si>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</si>
  <si>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</si>
  <si>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</si>
  <si>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</si>
  <si>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</si>
  <si>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</si>
  <si>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</si>
  <si>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</si>
  <si>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</si>
  <si>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</si>
  <si>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</si>
  <si>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</si>
  <si>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</si>
  <si>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</si>
  <si>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</si>
  <si>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</si>
  <si>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</si>
  <si>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</si>
  <si>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</si>
  <si>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</si>
  <si>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</si>
  <si>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</si>
  <si>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</si>
  <si>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</si>
  <si>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</si>
  <si>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</si>
  <si>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</si>
  <si>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</si>
  <si>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</si>
  <si>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</si>
  <si>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</si>
  <si>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</si>
  <si>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</si>
  <si>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</si>
  <si>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</si>
  <si>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</si>
  <si>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</si>
  <si>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</si>
  <si>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</si>
  <si>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</si>
  <si>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</si>
  <si>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</si>
  <si>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</si>
  <si>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</si>
  <si>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</si>
  <si>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</si>
  <si>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</si>
  <si>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</si>
  <si>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</si>
  <si>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</si>
  <si>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</si>
  <si>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</si>
  <si>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</si>
  <si>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</si>
  <si>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</si>
  <si>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</si>
  <si>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</si>
  <si>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</si>
  <si>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</si>
  <si>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</si>
  <si>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</si>
  <si>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</si>
  <si>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</si>
  <si>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</si>
  <si>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</si>
  <si>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</si>
  <si>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</si>
  <si>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</si>
  <si>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</si>
  <si>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</si>
  <si>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</si>
  <si>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</si>
  <si>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</si>
  <si>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</si>
  <si>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</si>
  <si>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</si>
  <si>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</si>
  <si>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</si>
  <si>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</si>
  <si>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</si>
  <si>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</si>
  <si>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</si>
  <si>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</si>
  <si>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</si>
  <si>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</si>
  <si>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</si>
  <si>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</si>
  <si>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</si>
  <si>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</si>
  <si>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</si>
  <si>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</si>
  <si>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</si>
  <si>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</si>
  <si>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</si>
  <si>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</si>
  <si>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</si>
  <si>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</si>
  <si>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</si>
  <si>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</si>
  <si>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</si>
  <si>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</si>
  <si>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</si>
  <si>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</si>
  <si>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</si>
  <si>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</si>
  <si>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</si>
  <si>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</si>
  <si>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</si>
  <si>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</si>
  <si>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</si>
  <si>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</si>
  <si>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</si>
  <si>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</si>
  <si>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</si>
  <si>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</si>
  <si>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</si>
  <si>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</si>
  <si>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</si>
  <si>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</si>
  <si>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</si>
  <si>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</si>
  <si>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</si>
  <si>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</si>
  <si>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</si>
  <si>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</si>
  <si>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</si>
  <si>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</si>
  <si>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</si>
  <si>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</si>
  <si>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</si>
  <si>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</si>
  <si>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</si>
  <si>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</si>
  <si>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</si>
  <si>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</si>
  <si>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</si>
  <si>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</si>
  <si>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</si>
  <si>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</si>
  <si>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</si>
  <si>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</si>
  <si>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</si>
  <si>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</si>
  <si>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</si>
  <si>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</si>
  <si>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</si>
  <si>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</si>
  <si>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</si>
  <si>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</si>
  <si>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</si>
  <si>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</si>
  <si>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</si>
  <si>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</si>
  <si>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</si>
  <si>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</si>
  <si>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</si>
  <si>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</si>
  <si>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</si>
  <si>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</si>
  <si>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</si>
  <si>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</si>
  <si>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</si>
  <si>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</si>
  <si>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</si>
  <si>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</si>
  <si>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</si>
  <si>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</si>
  <si>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</si>
  <si>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</si>
  <si>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</si>
  <si>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</si>
  <si>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</si>
  <si>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</si>
  <si>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</si>
  <si>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</si>
  <si>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</si>
  <si>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</si>
  <si>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</si>
  <si>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</si>
  <si>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</si>
  <si>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</si>
  <si>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</si>
  <si>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</si>
  <si>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</si>
  <si>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</si>
  <si>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</si>
  <si>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</si>
  <si>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</si>
  <si>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</si>
  <si>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</si>
  <si>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</si>
  <si>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</si>
  <si>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</si>
  <si>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</si>
  <si>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</si>
  <si>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</si>
  <si>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</si>
  <si>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</si>
  <si>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</si>
  <si>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</si>
  <si>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</si>
  <si>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</si>
  <si>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</si>
  <si>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</si>
  <si>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</si>
  <si>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</si>
  <si>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</si>
  <si>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</si>
  <si>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</si>
  <si>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</si>
  <si>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</si>
  <si>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</si>
  <si>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</si>
  <si>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</si>
  <si>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</si>
  <si>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</si>
  <si>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</si>
  <si>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</si>
  <si>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</si>
  <si>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</si>
  <si>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</si>
  <si>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</si>
  <si>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</si>
  <si>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</si>
  <si>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</si>
  <si>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</si>
  <si>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</si>
  <si>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</si>
  <si>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</si>
  <si>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</si>
  <si>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</si>
  <si>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</si>
  <si>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</si>
  <si>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</si>
  <si>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</si>
  <si>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</si>
  <si>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</si>
  <si>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</si>
  <si>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</si>
  <si>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</si>
  <si>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</si>
  <si>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</si>
  <si>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</si>
  <si>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</si>
  <si>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</si>
  <si>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</si>
  <si>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</si>
  <si>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</si>
  <si>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</si>
  <si>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</si>
  <si>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</si>
  <si>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</si>
  <si>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</si>
  <si>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</si>
  <si>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</si>
  <si>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</si>
  <si>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</si>
  <si>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</si>
  <si>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</si>
  <si>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</si>
  <si>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</si>
  <si>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</si>
  <si>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</si>
  <si>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</si>
  <si>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</si>
  <si>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</si>
  <si>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</si>
  <si>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</si>
  <si>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</si>
  <si>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</si>
  <si>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</si>
  <si>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</si>
  <si>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</si>
  <si>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</si>
  <si>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</si>
  <si>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</si>
  <si>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</si>
  <si>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</si>
  <si>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</si>
  <si>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</si>
  <si>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</si>
  <si>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</si>
  <si>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</si>
  <si>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</si>
  <si>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</si>
  <si>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</si>
  <si>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</si>
  <si>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</si>
  <si>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</si>
  <si>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</si>
  <si>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</si>
  <si>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</si>
  <si>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</si>
  <si>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</si>
  <si>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</si>
  <si>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</si>
  <si>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</si>
  <si>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</si>
  <si>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</si>
  <si>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</si>
  <si>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</si>
  <si>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</si>
  <si>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</si>
  <si>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</si>
  <si>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</si>
  <si>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</si>
  <si>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</si>
  <si>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</si>
  <si>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</si>
  <si>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</si>
  <si>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</si>
  <si>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</si>
  <si>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</si>
  <si>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</si>
  <si>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</si>
  <si>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</si>
  <si>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</si>
  <si>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</si>
  <si>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</si>
  <si>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</si>
  <si>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</si>
  <si>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</si>
  <si>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</si>
  <si>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</si>
  <si>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</si>
  <si>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</si>
  <si>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</si>
  <si>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</si>
  <si>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</si>
  <si>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</si>
  <si>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</si>
  <si>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</si>
  <si>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</si>
  <si>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</si>
  <si>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</si>
  <si>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</si>
  <si>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</si>
  <si>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</si>
  <si>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</si>
  <si>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</si>
  <si>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</si>
  <si>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</si>
  <si>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</si>
  <si>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</si>
  <si>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</si>
  <si>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</si>
  <si>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</si>
  <si>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</si>
  <si>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</si>
  <si>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</si>
  <si>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</si>
  <si>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</si>
  <si>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</si>
  <si>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</si>
  <si>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</si>
  <si>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</si>
  <si>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</si>
  <si>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</si>
  <si>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</si>
  <si>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</si>
  <si>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</si>
  <si>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</si>
  <si>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</si>
  <si>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</si>
  <si>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</si>
  <si>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</si>
  <si>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</si>
  <si>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</si>
  <si>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</si>
  <si>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</si>
  <si>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</si>
  <si>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</si>
  <si>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</si>
  <si>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</si>
  <si>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</si>
  <si>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</si>
  <si>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</si>
  <si>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</si>
  <si>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</si>
  <si>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</si>
  <si>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</si>
  <si>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</si>
  <si>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</si>
  <si>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</si>
  <si>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</si>
  <si>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</si>
  <si>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</si>
  <si>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</si>
  <si>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</si>
  <si>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</si>
  <si>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</si>
  <si>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</si>
  <si>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</si>
  <si>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</si>
  <si>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</si>
  <si>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</si>
  <si>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</si>
  <si>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</si>
  <si>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</si>
  <si>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</si>
  <si>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</si>
  <si>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</si>
  <si>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</si>
  <si>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</si>
  <si>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</si>
  <si>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</si>
  <si>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</si>
  <si>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</si>
  <si>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</si>
  <si>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</si>
  <si>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</si>
  <si>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</si>
  <si>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</si>
  <si>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</si>
  <si>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</si>
  <si>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</si>
  <si>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</si>
  <si>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</si>
  <si>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</si>
  <si>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</si>
  <si>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</si>
  <si>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</si>
  <si>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</si>
  <si>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</si>
  <si>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</si>
  <si>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</si>
  <si>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</si>
  <si>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</si>
  <si>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</si>
  <si>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</si>
  <si>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</si>
  <si>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</si>
  <si>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</si>
  <si>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</si>
  <si>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</si>
  <si>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</si>
  <si>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</si>
  <si>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</si>
  <si>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</si>
  <si>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</si>
  <si>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</si>
  <si>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</si>
  <si>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</si>
  <si>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</si>
  <si>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</si>
  <si>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</si>
  <si>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</si>
  <si>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</si>
  <si>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</si>
  <si>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</si>
  <si>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</si>
  <si>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</si>
  <si>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</si>
  <si>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</si>
  <si>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</si>
  <si>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</si>
  <si>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</si>
  <si>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</si>
  <si>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</si>
  <si>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</si>
  <si>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</si>
  <si>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</si>
  <si>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</si>
  <si>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</si>
  <si>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</si>
  <si>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</si>
  <si>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</si>
  <si>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</si>
  <si>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</si>
  <si>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</si>
  <si>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</si>
  <si>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</si>
  <si>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</si>
  <si>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</si>
  <si>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</si>
  <si>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</si>
  <si>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</si>
  <si>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</si>
  <si>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</si>
  <si>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</si>
  <si>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</si>
  <si>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</si>
  <si>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</si>
  <si>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</si>
  <si>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</si>
  <si>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</si>
  <si>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</si>
  <si>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</si>
  <si>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</si>
  <si>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</si>
  <si>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</si>
  <si>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</si>
  <si>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</si>
  <si>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</si>
  <si>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</si>
  <si>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</si>
  <si>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</si>
  <si>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</si>
  <si>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</si>
  <si>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</si>
  <si>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</si>
  <si>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</si>
  <si>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</si>
  <si>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</si>
  <si>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</si>
  <si>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</si>
  <si>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</si>
  <si>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</si>
  <si>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</si>
  <si>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</si>
  <si>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</si>
  <si>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</si>
  <si>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</si>
  <si>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</si>
  <si>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</si>
  <si>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</si>
  <si>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</si>
  <si>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</si>
  <si>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</si>
  <si>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</si>
  <si>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</si>
  <si>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</si>
  <si>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</si>
  <si>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</si>
  <si>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</si>
  <si>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</si>
  <si>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</si>
  <si>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</si>
  <si>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</si>
  <si>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</si>
  <si>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</si>
  <si>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</si>
  <si>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</si>
  <si>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</si>
  <si>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</si>
  <si>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</si>
  <si>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</si>
  <si>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</si>
  <si>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</si>
  <si>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</si>
  <si>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</si>
  <si>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</si>
  <si>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</si>
  <si>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</si>
  <si>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</si>
  <si>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</si>
  <si>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</si>
  <si>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</si>
  <si>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</si>
  <si>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</si>
  <si>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</si>
  <si>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</si>
  <si>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</si>
  <si>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</si>
  <si>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</si>
  <si>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</si>
  <si>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</si>
  <si>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</si>
  <si>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</si>
  <si>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</si>
  <si>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</si>
  <si>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</si>
  <si>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</si>
  <si>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</si>
  <si>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</si>
  <si>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</si>
  <si>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</si>
  <si>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</si>
  <si>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</si>
  <si>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</si>
  <si>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</si>
  <si>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</si>
  <si>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</si>
  <si>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</si>
  <si>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</si>
  <si>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</si>
  <si>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</si>
  <si>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</si>
  <si>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</si>
  <si>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</si>
  <si>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</si>
  <si>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</si>
  <si>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</si>
  <si>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</si>
  <si>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</si>
  <si>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</si>
  <si>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</si>
  <si>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</si>
  <si>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</si>
  <si>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</si>
  <si>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</si>
  <si>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</si>
  <si>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</si>
  <si>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</si>
  <si>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</si>
  <si>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</si>
  <si>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</si>
  <si>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</si>
  <si>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</si>
  <si>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</si>
  <si>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</si>
  <si>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</si>
  <si>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</si>
  <si>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</si>
  <si>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</si>
  <si>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</si>
  <si>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</si>
  <si>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</si>
  <si>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</si>
  <si>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</si>
  <si>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</si>
  <si>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</si>
  <si>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</si>
  <si>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</si>
  <si>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</si>
  <si>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</si>
  <si>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</si>
  <si>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</si>
  <si>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</si>
  <si>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</si>
  <si>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</si>
  <si>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</si>
  <si>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</si>
  <si>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</si>
  <si>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</si>
  <si>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</si>
  <si>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</si>
  <si>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</si>
  <si>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</si>
  <si>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</si>
  <si>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</si>
  <si>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</si>
  <si>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</si>
  <si>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</si>
  <si>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</si>
  <si>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</si>
  <si>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</si>
  <si>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</si>
  <si>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</si>
  <si>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</si>
  <si>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</si>
  <si>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</si>
  <si>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</si>
  <si>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</si>
  <si>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</si>
  <si>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</si>
  <si>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</si>
  <si>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</si>
  <si>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</si>
  <si>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</si>
  <si>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</si>
  <si>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</si>
  <si>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</si>
  <si>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</si>
  <si>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</si>
  <si>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</si>
  <si>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</si>
  <si>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</si>
  <si>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</si>
  <si>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</si>
  <si>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</si>
  <si>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</si>
  <si>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</si>
  <si>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</si>
  <si>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</si>
  <si>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</si>
  <si>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</si>
  <si>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</si>
  <si>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</si>
  <si>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</si>
  <si>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</si>
  <si>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</si>
  <si>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</si>
  <si>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</si>
  <si>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</si>
  <si>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</si>
  <si>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</si>
  <si>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</si>
  <si>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</si>
  <si>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</si>
  <si>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</si>
  <si>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</si>
  <si>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</si>
  <si>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</si>
  <si>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</si>
  <si>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</si>
  <si>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</si>
  <si>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</si>
  <si>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</si>
  <si>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</si>
  <si>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</si>
  <si>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</si>
  <si>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</si>
  <si>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</si>
  <si>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</si>
  <si>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</si>
  <si>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</si>
  <si>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</si>
  <si>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</si>
  <si>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</si>
  <si>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</si>
  <si>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</si>
  <si>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</si>
  <si>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</si>
  <si>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</si>
  <si>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</si>
  <si>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</si>
  <si>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</si>
  <si>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</si>
  <si>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</si>
  <si>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</si>
  <si>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</si>
  <si>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</si>
  <si>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</si>
  <si>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</si>
  <si>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</si>
  <si>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</si>
  <si>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</si>
  <si>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</si>
  <si>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</si>
  <si>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</si>
  <si>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</si>
  <si>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</si>
  <si>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</si>
  <si>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</si>
  <si>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</si>
  <si>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</si>
  <si>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</si>
  <si>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</si>
  <si>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</si>
  <si>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</si>
  <si>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</si>
  <si>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</si>
  <si>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</si>
  <si>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</si>
  <si>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</si>
  <si>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</si>
  <si>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</si>
  <si>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</si>
  <si>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</si>
  <si>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</si>
  <si>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</si>
  <si>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</si>
  <si>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</si>
  <si>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</si>
  <si>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</si>
  <si>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</si>
  <si>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</si>
  <si>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</si>
  <si>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</si>
  <si>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</si>
  <si>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</si>
  <si>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</si>
  <si>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</si>
  <si>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</si>
  <si>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</si>
  <si>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</si>
  <si>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</si>
  <si>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</si>
  <si>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</si>
  <si>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</si>
  <si>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</si>
  <si>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</si>
  <si>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</si>
  <si>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</si>
  <si>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</si>
  <si>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</si>
  <si>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</si>
  <si>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</si>
  <si>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</si>
  <si>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</si>
  <si>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</si>
  <si>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</si>
  <si>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</si>
  <si>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</si>
  <si>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</si>
  <si>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</si>
  <si>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</si>
  <si>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</si>
  <si>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</si>
  <si>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</si>
  <si>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</si>
  <si>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</si>
  <si>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</si>
  <si>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</si>
  <si>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</si>
  <si>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</si>
  <si>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</si>
  <si>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</si>
  <si>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</si>
  <si>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</si>
  <si>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</si>
  <si>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</si>
  <si>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</si>
  <si>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</si>
  <si>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</si>
  <si>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</si>
  <si>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</si>
  <si>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</si>
  <si>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</si>
  <si>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</si>
  <si>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</si>
  <si>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</si>
  <si>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</si>
  <si>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</si>
  <si>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</si>
  <si>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</si>
  <si>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</si>
  <si>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</si>
  <si>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</si>
  <si>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</si>
  <si>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</si>
  <si>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</si>
  <si>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</si>
  <si>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</si>
  <si>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</si>
  <si>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</si>
  <si>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</si>
  <si>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</si>
  <si>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</si>
  <si>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</si>
  <si>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</si>
  <si>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</si>
  <si>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</si>
  <si>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</si>
  <si>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</si>
  <si>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</si>
  <si>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</si>
  <si>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</si>
  <si>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</si>
  <si>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</si>
  <si>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</si>
  <si>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</si>
  <si>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</si>
  <si>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</si>
  <si>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</si>
  <si>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</si>
  <si>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</si>
  <si>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</si>
  <si>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</si>
  <si>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</si>
  <si>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</si>
  <si>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</si>
  <si>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</si>
  <si>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</si>
  <si>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</si>
  <si>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</si>
  <si>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</si>
  <si>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</si>
  <si>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</si>
  <si>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</si>
  <si>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</si>
  <si>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</si>
  <si>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</si>
  <si>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</si>
  <si>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</si>
  <si>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</si>
  <si>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</si>
  <si>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</si>
  <si>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</si>
  <si>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</si>
  <si>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</si>
  <si>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</si>
  <si>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</si>
  <si>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</si>
  <si>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</si>
  <si>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</si>
  <si>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</si>
  <si>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</si>
  <si>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</si>
  <si>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</si>
  <si>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</si>
  <si>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</si>
  <si>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</si>
  <si>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</si>
  <si>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</si>
  <si>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</si>
  <si>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</si>
  <si>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</si>
  <si>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</si>
  <si>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</si>
  <si>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</si>
  <si>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</si>
  <si>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</si>
  <si>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</si>
  <si>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</si>
  <si>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</si>
  <si>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</si>
  <si>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</si>
  <si>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</si>
  <si>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</si>
  <si>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</si>
  <si>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</si>
  <si>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</si>
  <si>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</si>
  <si>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</si>
  <si>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</si>
  <si>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</si>
  <si>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</si>
  <si>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</si>
  <si>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</si>
  <si>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</si>
  <si>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</si>
  <si>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</si>
  <si>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</si>
  <si>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</si>
  <si>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</si>
  <si>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</si>
  <si>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</si>
  <si>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</si>
  <si>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</si>
  <si>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</si>
  <si>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</si>
  <si>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</si>
  <si>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</si>
  <si>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</si>
  <si>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</si>
  <si>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</si>
  <si>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</si>
  <si>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</si>
  <si>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</si>
  <si>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</si>
  <si>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</si>
  <si>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</si>
  <si>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</si>
  <si>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</si>
  <si>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</si>
  <si>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</si>
  <si>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</si>
  <si>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</si>
  <si>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</si>
  <si>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</si>
  <si>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</si>
  <si>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</si>
  <si>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</si>
  <si>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</si>
  <si>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</si>
  <si>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</si>
  <si>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</si>
  <si>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</si>
  <si>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</si>
  <si>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</si>
  <si>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</si>
  <si>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</si>
  <si>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</si>
  <si>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</si>
  <si>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</si>
  <si>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</si>
  <si>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</si>
  <si>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</si>
  <si>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</si>
  <si>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</si>
  <si>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</si>
  <si>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</si>
  <si>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</si>
  <si>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</si>
  <si>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</si>
  <si>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</si>
  <si>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</si>
  <si>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</si>
  <si>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</si>
  <si>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</si>
  <si>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</si>
  <si>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</si>
  <si>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</si>
  <si>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</si>
  <si>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</si>
  <si>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</si>
  <si>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</si>
  <si>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</si>
  <si>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</si>
  <si>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</si>
  <si>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</si>
  <si>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</si>
  <si>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</si>
  <si>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</si>
  <si>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</si>
  <si>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</si>
  <si>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</si>
  <si>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</si>
  <si>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</si>
  <si>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</si>
  <si>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</si>
  <si>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</si>
  <si>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</si>
  <si>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</si>
  <si>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</si>
  <si>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</si>
  <si>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</si>
  <si>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</si>
  <si>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</si>
  <si>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</si>
  <si>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</si>
  <si>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</si>
  <si>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</si>
  <si>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</si>
  <si>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</si>
  <si>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</si>
  <si>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</si>
  <si>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</si>
  <si>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</si>
  <si>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</si>
  <si>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</si>
  <si>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</si>
  <si>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</si>
  <si>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</si>
  <si>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</si>
  <si>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</si>
  <si>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</si>
  <si>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</si>
  <si>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</si>
  <si>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</si>
  <si>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</si>
  <si>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</si>
  <si>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</si>
  <si>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</si>
  <si>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</si>
  <si>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</si>
  <si>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</si>
  <si>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</si>
  <si>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</si>
  <si>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</si>
  <si>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</si>
  <si>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</si>
  <si>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</si>
  <si>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</si>
  <si>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</si>
  <si>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</si>
  <si>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</si>
  <si>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</si>
  <si>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</si>
  <si>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</si>
  <si>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</si>
  <si>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</si>
  <si>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</si>
  <si>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</si>
  <si>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</si>
  <si>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</si>
  <si>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</si>
  <si>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</si>
  <si>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</si>
  <si>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</si>
  <si>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</si>
  <si>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</si>
  <si>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</si>
  <si>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</si>
  <si>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</si>
  <si>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</si>
  <si>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</si>
  <si>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</si>
  <si>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</si>
  <si>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</si>
  <si>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</si>
  <si>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</si>
  <si>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</si>
  <si>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</si>
  <si>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</si>
  <si>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</si>
  <si>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</si>
  <si>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</si>
  <si>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</si>
  <si>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</si>
  <si>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</si>
  <si>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</si>
  <si>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</si>
  <si>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</si>
  <si>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</si>
  <si>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</si>
  <si>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</si>
  <si>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</si>
  <si>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</si>
  <si>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</si>
  <si>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</si>
  <si>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</si>
  <si>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</si>
  <si>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</si>
  <si>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</si>
  <si>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</si>
  <si>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</si>
  <si>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</si>
  <si>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</si>
  <si>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</si>
  <si>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</si>
  <si>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</si>
  <si>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</si>
  <si>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</si>
  <si>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</si>
  <si>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</si>
  <si>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</si>
  <si>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</si>
  <si>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</si>
  <si>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</si>
  <si>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</si>
  <si>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</si>
  <si>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</si>
  <si>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</si>
  <si>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</si>
  <si>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</si>
  <si>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</si>
  <si>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</si>
  <si>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</si>
  <si>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</si>
  <si>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</si>
  <si>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</si>
  <si>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</si>
  <si>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</si>
  <si>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</si>
  <si>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</si>
  <si>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</si>
  <si>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</si>
  <si>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</si>
  <si>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</si>
  <si>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</si>
  <si>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</si>
  <si>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</si>
  <si>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</si>
  <si>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</si>
  <si>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</si>
  <si>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</si>
  <si>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</si>
  <si>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</si>
  <si>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</si>
  <si>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</si>
  <si>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</si>
  <si>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</si>
  <si>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</si>
  <si>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</si>
  <si>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</si>
  <si>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</si>
  <si>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</si>
  <si>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</si>
  <si>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</si>
  <si>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</si>
  <si>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</si>
  <si>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</si>
  <si>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</si>
  <si>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</si>
  <si>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</si>
  <si>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</si>
  <si>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</si>
  <si>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</si>
  <si>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</si>
  <si>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</si>
  <si>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</si>
  <si>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</si>
  <si>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</si>
  <si>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</si>
  <si>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</si>
  <si>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</si>
  <si>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</si>
  <si>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</si>
  <si>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</si>
  <si>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</si>
  <si>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</si>
  <si>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</si>
  <si>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</si>
  <si>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</si>
  <si>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</si>
  <si>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</si>
  <si>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</si>
  <si>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</si>
  <si>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</si>
  <si>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</si>
  <si>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</si>
  <si>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</si>
  <si>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</si>
  <si>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</si>
  <si>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</si>
  <si>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</si>
  <si>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</si>
  <si>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</si>
  <si>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</si>
  <si>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</si>
  <si>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</si>
  <si>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</si>
  <si>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</si>
  <si>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</si>
  <si>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</si>
  <si>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</si>
  <si>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</si>
  <si>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</si>
  <si>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</si>
  <si>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</si>
  <si>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</si>
  <si>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</si>
  <si>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</si>
  <si>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</si>
  <si>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</si>
  <si>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</si>
  <si>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</si>
  <si>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</si>
  <si>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</si>
  <si>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</si>
  <si>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</si>
  <si>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</si>
  <si>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</si>
  <si>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</si>
  <si>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</si>
  <si>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</si>
  <si>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</si>
  <si>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</si>
  <si>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</si>
  <si>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</si>
  <si>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</si>
  <si>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</si>
  <si>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</si>
  <si>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</si>
  <si>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</si>
  <si>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</si>
  <si>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</si>
  <si>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</si>
  <si>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</si>
  <si>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</si>
  <si>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</si>
  <si>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</si>
  <si>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</si>
  <si>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</si>
  <si>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</si>
  <si>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</si>
  <si>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</si>
  <si>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</si>
  <si>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</si>
  <si>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</si>
  <si>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</si>
  <si>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</si>
  <si>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</si>
  <si>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</si>
  <si>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</si>
  <si>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</si>
  <si>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</si>
  <si>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</si>
  <si>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</si>
  <si>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</si>
  <si>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</si>
  <si>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</si>
  <si>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</si>
  <si>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</si>
  <si>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</si>
  <si>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</si>
  <si>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</si>
  <si>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</si>
  <si>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</si>
  <si>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</si>
  <si>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</si>
  <si>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</si>
  <si>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</si>
  <si>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</si>
  <si>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</si>
  <si>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</si>
  <si>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</si>
  <si>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</si>
  <si>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</si>
  <si>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</si>
  <si>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</si>
  <si>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</si>
  <si>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</si>
  <si>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</si>
  <si>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</si>
  <si>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</si>
  <si>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</si>
  <si>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</si>
  <si>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</si>
  <si>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</si>
  <si>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</si>
  <si>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</si>
  <si>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</si>
  <si>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</si>
  <si>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</si>
  <si>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</si>
  <si>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</si>
  <si>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</si>
  <si>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</si>
  <si>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</si>
  <si>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</si>
  <si>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</si>
  <si>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</si>
  <si>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</si>
  <si>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</si>
  <si>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</si>
  <si>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</si>
  <si>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</si>
  <si>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</si>
  <si>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</si>
  <si>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</si>
  <si>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</si>
  <si>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</si>
  <si>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</si>
  <si>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</si>
  <si>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</si>
  <si>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</si>
  <si>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</si>
  <si>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</si>
  <si>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</si>
  <si>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</si>
  <si>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</si>
  <si>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</si>
  <si>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</si>
  <si>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</si>
  <si>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</si>
  <si>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</si>
  <si>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</si>
  <si>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</si>
  <si>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</si>
  <si>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</si>
  <si>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</si>
  <si>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</si>
  <si>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</si>
  <si>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</si>
  <si>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</si>
  <si>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</si>
  <si>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</si>
  <si>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</si>
  <si>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</si>
  <si>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</si>
  <si>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</si>
  <si>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</si>
  <si>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</si>
  <si>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</si>
  <si>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</si>
  <si>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</si>
  <si>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</si>
  <si>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</si>
  <si>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</si>
  <si>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</si>
  <si>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</si>
  <si>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</si>
  <si>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</si>
  <si>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</si>
  <si>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</si>
  <si>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</si>
  <si>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</si>
  <si>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</si>
  <si>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</si>
  <si>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</si>
  <si>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</si>
  <si>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</si>
  <si>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</si>
  <si>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</si>
  <si>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</si>
  <si>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</si>
  <si>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</si>
  <si>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</si>
  <si>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</si>
  <si>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</si>
  <si>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</si>
  <si>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</si>
  <si>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</si>
  <si>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</si>
  <si>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</si>
  <si>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</si>
  <si>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</si>
  <si>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</si>
  <si>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</si>
  <si>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</si>
  <si>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</si>
  <si>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</si>
  <si>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</si>
  <si>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</si>
  <si>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</si>
  <si>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</si>
  <si>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</si>
  <si>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</si>
  <si>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</si>
  <si>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</si>
  <si>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</si>
  <si>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</si>
  <si>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</si>
  <si>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</si>
  <si>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</si>
  <si>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</si>
  <si>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</si>
  <si>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</si>
  <si>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</si>
  <si>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</si>
  <si>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</si>
  <si>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</si>
  <si>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</si>
  <si>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</si>
  <si>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</si>
  <si>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</si>
  <si>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</si>
  <si>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</si>
  <si>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</si>
  <si>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</si>
  <si>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</si>
  <si>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</si>
  <si>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</si>
  <si>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</si>
  <si>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</si>
  <si>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</si>
  <si>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</si>
  <si>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</si>
  <si>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</si>
  <si>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</si>
  <si>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</si>
  <si>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</si>
  <si>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</si>
  <si>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</si>
  <si>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</si>
  <si>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</si>
  <si>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</si>
  <si>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</si>
  <si>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</si>
  <si>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</si>
  <si>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</si>
  <si>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</si>
  <si>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</si>
  <si>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</si>
  <si>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</si>
  <si>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</si>
  <si>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</si>
  <si>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</si>
  <si>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</si>
  <si>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</si>
  <si>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</si>
  <si>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</si>
  <si>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</si>
  <si>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</si>
  <si>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</si>
  <si>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</si>
  <si>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</si>
  <si>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</si>
  <si>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</si>
  <si>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</si>
  <si>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</si>
  <si>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</si>
  <si>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</si>
  <si>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</si>
  <si>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</si>
  <si>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</si>
  <si>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</si>
  <si>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</si>
  <si>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</si>
  <si>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</si>
  <si>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</si>
  <si>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</si>
  <si>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</si>
  <si>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</si>
  <si>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</si>
  <si>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</si>
  <si>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</si>
  <si>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</si>
  <si>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</si>
  <si>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</si>
  <si>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</si>
  <si>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</si>
  <si>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</si>
  <si>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</si>
  <si>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</si>
  <si>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</si>
  <si>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</si>
  <si>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</si>
  <si>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</si>
  <si>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</si>
  <si>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</si>
  <si>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</si>
  <si>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</si>
  <si>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</si>
  <si>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</si>
  <si>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</si>
  <si>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</si>
  <si>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</si>
  <si>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</si>
  <si>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</si>
  <si>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</si>
  <si>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</si>
  <si>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</si>
  <si>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</si>
  <si>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</si>
  <si>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</si>
  <si>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</si>
  <si>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</si>
  <si>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</si>
  <si>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</si>
  <si>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</si>
  <si>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</si>
  <si>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</si>
  <si>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</si>
  <si>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</si>
  <si>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</si>
  <si>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</si>
  <si>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</si>
  <si>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</si>
  <si>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</si>
  <si>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</si>
  <si>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</si>
  <si>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</si>
  <si>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</si>
  <si>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</si>
  <si>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</si>
  <si>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</si>
  <si>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</si>
  <si>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</si>
  <si>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</si>
  <si>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</si>
  <si>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</si>
  <si>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</si>
  <si>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</si>
  <si>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</si>
  <si>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</si>
  <si>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</si>
  <si>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</si>
  <si>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</si>
  <si>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</si>
  <si>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</si>
  <si>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</si>
  <si>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</si>
  <si>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</si>
  <si>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</si>
  <si>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</si>
  <si>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</si>
  <si>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</si>
  <si>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</si>
  <si>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</si>
  <si>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</si>
  <si>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</si>
  <si>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</si>
  <si>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</si>
  <si>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</si>
  <si>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</si>
  <si>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</si>
  <si>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</si>
  <si>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</si>
  <si>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</si>
  <si>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</si>
  <si>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</si>
  <si>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</si>
  <si>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</si>
  <si>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</si>
  <si>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</si>
  <si>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</si>
  <si>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</si>
  <si>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</si>
  <si>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</si>
  <si>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</si>
  <si>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</si>
  <si>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</si>
  <si>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</si>
  <si>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</si>
  <si>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</si>
  <si>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</si>
  <si>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</si>
  <si>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</si>
  <si>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</si>
  <si>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</si>
  <si>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</si>
  <si>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</si>
  <si>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</si>
  <si>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</si>
  <si>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</si>
  <si>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</si>
  <si>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</si>
  <si>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</si>
  <si>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</si>
  <si>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</si>
  <si>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</si>
  <si>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</si>
  <si>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</si>
  <si>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</si>
  <si>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</si>
  <si>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</si>
  <si>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</si>
  <si>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</si>
  <si>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</si>
  <si>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</si>
  <si>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</si>
  <si>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</si>
  <si>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</si>
  <si>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</si>
  <si>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</si>
  <si>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</si>
  <si>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</si>
  <si>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</si>
  <si>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</si>
  <si>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</si>
  <si>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</si>
  <si>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</si>
  <si>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</si>
  <si>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</si>
  <si>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</si>
  <si>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</si>
  <si>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</si>
  <si>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</si>
  <si>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</si>
  <si>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</si>
  <si>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</si>
  <si>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</si>
  <si>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</si>
  <si>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</si>
  <si>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</si>
  <si>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</si>
  <si>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</si>
  <si>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</si>
  <si>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</si>
  <si>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</si>
  <si>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</si>
  <si>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</si>
  <si>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</si>
  <si>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</si>
  <si>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</si>
  <si>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</si>
  <si>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</si>
  <si>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</si>
  <si>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</si>
  <si>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</si>
  <si>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</si>
  <si>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</si>
  <si>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</si>
  <si>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</si>
  <si>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</si>
  <si>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</si>
  <si>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</si>
  <si>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</si>
  <si>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</si>
  <si>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</si>
  <si>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</si>
  <si>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</si>
  <si>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</si>
  <si>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</si>
  <si>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</si>
  <si>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</si>
  <si>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</si>
  <si>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</si>
  <si>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</si>
  <si>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</si>
  <si>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</si>
  <si>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</si>
  <si>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</si>
  <si>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</si>
  <si>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</si>
  <si>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</si>
  <si>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</si>
  <si>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</si>
  <si>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</si>
  <si>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</si>
  <si>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</si>
  <si>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</si>
  <si>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</si>
  <si>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</si>
  <si>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</si>
  <si>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</si>
  <si>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</si>
  <si>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</si>
  <si>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</si>
  <si>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</si>
  <si>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</si>
  <si>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</si>
  <si>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</si>
  <si>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</si>
  <si>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</si>
  <si>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</si>
  <si>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</si>
  <si>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</si>
  <si>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</si>
  <si>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</si>
  <si>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</si>
  <si>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</si>
  <si>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</si>
  <si>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</si>
  <si>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</si>
  <si>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</si>
  <si>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</si>
  <si>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</si>
  <si>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</si>
  <si>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</si>
  <si>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</si>
  <si>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</si>
  <si>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</si>
  <si>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</si>
  <si>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</si>
  <si>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</si>
  <si>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</si>
  <si>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</si>
  <si>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</si>
  <si>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</si>
  <si>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</si>
  <si>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</si>
  <si>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</si>
  <si>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</si>
  <si>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</si>
  <si>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</si>
  <si>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</si>
  <si>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</si>
  <si>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</si>
  <si>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</si>
  <si>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</si>
  <si>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</si>
  <si>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</si>
  <si>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</si>
  <si>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</si>
  <si>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</si>
  <si>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</si>
  <si>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</si>
  <si>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</si>
  <si>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</si>
  <si>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</si>
  <si>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</si>
  <si>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</si>
  <si>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</si>
  <si>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</si>
  <si>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</si>
  <si>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</si>
  <si>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</si>
  <si>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</si>
  <si>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</si>
  <si>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</si>
  <si>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</si>
  <si>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</si>
  <si>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</si>
  <si>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</si>
  <si>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</si>
  <si>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</si>
  <si>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</si>
  <si>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</si>
  <si>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</si>
  <si>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</si>
  <si>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</si>
  <si>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</si>
  <si>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</si>
  <si>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</si>
  <si>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</si>
  <si>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</si>
  <si>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</si>
  <si>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</si>
  <si>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</si>
  <si>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</si>
  <si>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</si>
  <si>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</si>
  <si>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</si>
  <si>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</si>
  <si>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</si>
  <si>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</si>
  <si>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</si>
  <si>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</si>
  <si>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</si>
  <si>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</si>
  <si>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</si>
  <si>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</si>
  <si>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</si>
  <si>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</si>
  <si>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</si>
  <si>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</si>
  <si>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</si>
  <si>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</si>
  <si>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</si>
  <si>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</si>
  <si>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</si>
  <si>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</si>
  <si>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</si>
  <si>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</si>
  <si>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</si>
  <si>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</si>
  <si>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</si>
  <si>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</si>
  <si>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</si>
  <si>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</si>
  <si>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</si>
  <si>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</si>
  <si>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</si>
  <si>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</si>
  <si>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</si>
  <si>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</si>
  <si>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</si>
  <si>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</si>
  <si>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</si>
  <si>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</si>
  <si>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</si>
  <si>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</si>
  <si>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</si>
  <si>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</si>
  <si>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</si>
  <si>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</si>
  <si>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</si>
  <si>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</si>
  <si>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</si>
  <si>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</si>
  <si>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</si>
  <si>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</si>
  <si>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</si>
  <si>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</si>
  <si>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</si>
  <si>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</si>
  <si>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</si>
  <si>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</si>
  <si>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</si>
  <si>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</si>
  <si>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</si>
  <si>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</si>
  <si>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</si>
  <si>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</si>
  <si>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</si>
  <si>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</si>
  <si>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</si>
  <si>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</si>
  <si>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</si>
  <si>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</si>
  <si>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</si>
  <si>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</si>
  <si>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</si>
  <si>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</si>
  <si>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</si>
  <si>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</si>
  <si>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</si>
  <si>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</si>
  <si>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</si>
  <si>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</si>
  <si>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</si>
  <si>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</si>
  <si>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</si>
  <si>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</si>
  <si>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</si>
  <si>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</si>
  <si>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</si>
  <si>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</si>
  <si>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</si>
  <si>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</si>
  <si>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</si>
  <si>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</si>
  <si>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</si>
  <si>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</si>
  <si>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</si>
  <si>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</si>
  <si>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</si>
  <si>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</si>
  <si>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</si>
  <si>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</si>
  <si>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</si>
  <si>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</si>
  <si>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</si>
  <si>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</si>
  <si>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</si>
  <si>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</si>
  <si>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</si>
  <si>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</si>
  <si>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</si>
  <si>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</si>
  <si>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</si>
  <si>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</si>
  <si>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</si>
  <si>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</si>
  <si>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</si>
  <si>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</si>
  <si>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</si>
  <si>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</si>
  <si>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</si>
  <si>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</si>
  <si>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</si>
  <si>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</si>
  <si>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</si>
  <si>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</si>
  <si>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</si>
  <si>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</si>
  <si>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</si>
  <si>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</si>
  <si>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</si>
  <si>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</si>
  <si>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</si>
  <si>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</si>
  <si>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</si>
  <si>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</si>
  <si>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</si>
  <si>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</si>
  <si>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</si>
  <si>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</si>
  <si>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</si>
  <si>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</si>
  <si>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</si>
  <si>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</si>
  <si>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</si>
  <si>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</si>
  <si>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</si>
  <si>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</si>
  <si>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</si>
  <si>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</si>
  <si>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</si>
  <si>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</si>
  <si>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</si>
  <si>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</si>
  <si>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</si>
  <si>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</si>
  <si>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</si>
  <si>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</si>
  <si>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</si>
  <si>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</si>
  <si>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</si>
  <si>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</si>
  <si>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</si>
  <si>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</si>
  <si>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</si>
  <si>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</si>
  <si>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</si>
  <si>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</si>
  <si>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</si>
  <si>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</si>
  <si>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</si>
  <si>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</si>
  <si>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</si>
  <si>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</si>
  <si>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</si>
  <si>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</si>
  <si>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</si>
  <si>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</si>
  <si>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</si>
  <si>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</si>
  <si>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</si>
  <si>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</si>
  <si>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</si>
  <si>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</si>
  <si>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</si>
  <si>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</si>
  <si>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</si>
  <si>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</si>
  <si>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</si>
  <si>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</si>
  <si>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</si>
  <si>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</si>
  <si>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</si>
  <si>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</si>
  <si>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</si>
  <si>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</si>
  <si>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</si>
  <si>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</si>
  <si>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</si>
  <si>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</si>
  <si>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</si>
  <si>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</si>
  <si>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</si>
  <si>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</si>
  <si>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</si>
  <si>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</si>
  <si>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</si>
  <si>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</si>
  <si>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</si>
  <si>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</si>
  <si>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</si>
  <si>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</si>
  <si>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</si>
  <si>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</si>
  <si>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</si>
  <si>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</si>
  <si>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</si>
  <si>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</si>
  <si>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</si>
  <si>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</si>
  <si>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</si>
  <si>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</si>
  <si>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</si>
  <si>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</si>
  <si>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</si>
  <si>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</si>
  <si>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</si>
  <si>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</si>
  <si>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</si>
  <si>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</si>
  <si>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</si>
  <si>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</si>
  <si>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</si>
  <si>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</si>
  <si>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</si>
  <si>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</si>
  <si>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</si>
  <si>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</si>
  <si>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</si>
  <si>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</si>
  <si>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</si>
  <si>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</si>
  <si>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</si>
  <si>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</si>
  <si>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</si>
  <si>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</si>
  <si>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</si>
  <si>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</si>
  <si>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</si>
  <si>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</si>
  <si>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</si>
  <si>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</si>
  <si>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</si>
  <si>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</si>
  <si>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</si>
  <si>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</si>
  <si>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</si>
  <si>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</si>
  <si>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</si>
  <si>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</si>
  <si>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</si>
  <si>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</si>
  <si>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</si>
  <si>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</si>
  <si>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</si>
  <si>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</si>
  <si>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</si>
  <si>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</si>
  <si>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</si>
  <si>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</si>
  <si>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</si>
  <si>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</si>
  <si>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</si>
  <si>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</si>
  <si>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</si>
  <si>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</si>
  <si>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</si>
  <si>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</si>
  <si>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</si>
  <si>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</si>
  <si>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</si>
  <si>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</si>
  <si>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</si>
  <si>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</si>
  <si>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</si>
  <si>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</si>
  <si>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</si>
  <si>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</si>
  <si>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</si>
  <si>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</si>
  <si>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</si>
  <si>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</si>
  <si>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</si>
  <si>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</si>
  <si>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</si>
  <si>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</si>
  <si>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</si>
  <si>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</si>
  <si>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</si>
  <si>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</si>
  <si>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</si>
  <si>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</si>
  <si>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</si>
  <si>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</si>
  <si>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</si>
  <si>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</si>
  <si>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</si>
  <si>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</si>
  <si>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</si>
  <si>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</si>
  <si>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</si>
  <si>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</si>
  <si>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</si>
  <si>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</si>
  <si>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</si>
  <si>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</si>
  <si>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</si>
  <si>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</si>
  <si>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</si>
  <si>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</si>
  <si>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</si>
  <si>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</si>
  <si>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</si>
  <si>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</si>
  <si>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</si>
  <si>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</si>
  <si>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</si>
  <si>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</si>
  <si>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</si>
  <si>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</si>
  <si>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</si>
  <si>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</si>
  <si>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</si>
  <si>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</si>
  <si>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</si>
  <si>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</si>
  <si>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</si>
  <si>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</si>
  <si>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</si>
  <si>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</si>
  <si>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</si>
  <si>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</si>
  <si>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</si>
  <si>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</si>
  <si>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</si>
  <si>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</si>
  <si>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</si>
  <si>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</si>
  <si>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</si>
  <si>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</si>
  <si>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</si>
  <si>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</si>
  <si>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</si>
  <si>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</si>
  <si>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</si>
  <si>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</si>
  <si>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</si>
  <si>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</si>
  <si>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</si>
  <si>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</si>
  <si>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</si>
  <si>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</si>
  <si>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</si>
  <si>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</si>
  <si>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</si>
  <si>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</si>
  <si>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</si>
  <si>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</si>
  <si>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</si>
  <si>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</si>
  <si>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</si>
  <si>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</si>
  <si>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</si>
  <si>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</si>
  <si>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</si>
  <si>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</si>
  <si>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</si>
  <si>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</si>
  <si>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</si>
  <si>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</si>
  <si>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</si>
  <si>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</si>
  <si>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</si>
  <si>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</si>
  <si>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</si>
  <si>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</si>
  <si>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</si>
  <si>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</si>
  <si>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</si>
  <si>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</si>
  <si>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</si>
  <si>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</si>
  <si>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</si>
  <si>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</si>
  <si>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</si>
  <si>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</si>
  <si>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</si>
  <si>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</si>
  <si>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</si>
  <si>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</si>
  <si>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</si>
  <si>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</si>
  <si>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</si>
  <si>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</si>
  <si>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</si>
  <si>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</si>
  <si>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</si>
  <si>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</si>
  <si>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</si>
  <si>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</si>
  <si>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</si>
  <si>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</si>
  <si>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</si>
  <si>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</si>
  <si>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</si>
  <si>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</si>
  <si>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</si>
  <si>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</si>
  <si>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</si>
  <si>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</si>
  <si>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</si>
  <si>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</si>
  <si>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</si>
  <si>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</si>
  <si>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</si>
  <si>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</si>
  <si>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</si>
  <si>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</si>
  <si>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</si>
  <si>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</si>
  <si>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</si>
  <si>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</si>
  <si>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</si>
  <si>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</si>
  <si>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</si>
  <si>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</si>
  <si>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</si>
  <si>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</si>
  <si>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</si>
  <si>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</si>
  <si>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</si>
  <si>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</si>
  <si>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</si>
  <si>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</si>
  <si>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</si>
  <si>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</si>
  <si>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</si>
  <si>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</si>
  <si>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</si>
  <si>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</si>
  <si>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</si>
  <si>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</si>
  <si>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</si>
  <si>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</si>
  <si>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</si>
  <si>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</si>
  <si>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</si>
  <si>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</si>
  <si>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</si>
  <si>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</si>
  <si>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</si>
  <si>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</si>
  <si>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</si>
  <si>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</si>
  <si>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</si>
  <si>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</si>
  <si>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</si>
  <si>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</si>
  <si>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</si>
  <si>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</si>
  <si>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</si>
  <si>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</si>
  <si>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</si>
  <si>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</si>
  <si>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</si>
  <si>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</si>
  <si>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</si>
  <si>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</si>
  <si>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</si>
  <si>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</si>
  <si>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</si>
  <si>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</si>
  <si>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</si>
  <si>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</si>
  <si>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</si>
  <si>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</si>
  <si>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</si>
  <si>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</si>
  <si>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</si>
  <si>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</si>
  <si>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</si>
  <si>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</si>
  <si>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</si>
  <si>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</si>
  <si>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</si>
  <si>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</si>
  <si>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</si>
  <si>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</si>
  <si>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</si>
  <si>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</si>
  <si>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</si>
  <si>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</si>
  <si>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</si>
  <si>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</si>
  <si>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</si>
  <si>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</si>
  <si>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</si>
  <si>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</si>
  <si>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</si>
  <si>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</si>
  <si>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</si>
  <si>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</si>
  <si>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</si>
  <si>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</si>
  <si>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</si>
  <si>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</si>
  <si>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</si>
  <si>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</si>
  <si>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</si>
  <si>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</si>
  <si>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</si>
  <si>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</si>
  <si>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</si>
  <si>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</si>
  <si>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</si>
  <si>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</si>
  <si>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</si>
  <si>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</si>
  <si>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</si>
  <si>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</si>
  <si>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</si>
  <si>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</si>
  <si>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</si>
  <si>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</si>
  <si>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</si>
  <si>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</si>
  <si>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</si>
  <si>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</si>
  <si>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</si>
  <si>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</si>
  <si>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</si>
  <si>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</si>
  <si>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</si>
  <si>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</si>
  <si>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</si>
  <si>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</si>
  <si>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</si>
  <si>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</si>
  <si>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</si>
  <si>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</si>
  <si>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</si>
  <si>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</si>
  <si>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</si>
  <si>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</si>
  <si>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</si>
  <si>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</si>
  <si>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</si>
  <si>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</si>
  <si>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</si>
  <si>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</si>
  <si>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</si>
  <si>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</si>
  <si>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</si>
  <si>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</si>
  <si>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</si>
  <si>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</si>
  <si>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</si>
  <si>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</si>
  <si>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</si>
  <si>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</si>
  <si>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</si>
  <si>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</si>
  <si>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</si>
  <si>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</si>
  <si>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</si>
  <si>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</si>
  <si>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</si>
  <si>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</si>
  <si>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</si>
  <si>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</si>
  <si>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</si>
  <si>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</si>
  <si>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</si>
  <si>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</si>
  <si>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</si>
  <si>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</si>
  <si>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</si>
  <si>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</si>
  <si>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</si>
  <si>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</si>
  <si>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</si>
  <si>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</si>
  <si>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</si>
  <si>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</si>
  <si>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</si>
  <si>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</si>
  <si>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</si>
  <si>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</si>
  <si>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</si>
  <si>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</si>
  <si>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</si>
  <si>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</si>
  <si>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</si>
  <si>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</si>
  <si>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</si>
  <si>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</si>
  <si>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</si>
  <si>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</si>
  <si>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</si>
  <si>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</si>
  <si>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</si>
  <si>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</si>
  <si>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</si>
  <si>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</si>
  <si>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</si>
  <si>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</si>
  <si>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</si>
  <si>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</si>
  <si>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</si>
  <si>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</si>
  <si>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</si>
  <si>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</si>
  <si>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</si>
  <si>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</si>
  <si>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</si>
  <si>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</si>
  <si>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</si>
  <si>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</si>
  <si>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</si>
  <si>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</si>
  <si>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</si>
  <si>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</si>
  <si>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</si>
  <si>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</si>
  <si>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</si>
  <si>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</si>
  <si>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</si>
  <si>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</si>
  <si>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</si>
  <si>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</si>
  <si>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</si>
  <si>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</si>
  <si>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</si>
  <si>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</si>
  <si>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</si>
  <si>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</si>
  <si>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</si>
  <si>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</si>
  <si>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</si>
  <si>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</si>
  <si>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</si>
  <si>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</si>
  <si>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</si>
  <si>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</si>
  <si>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</si>
  <si>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</si>
  <si>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</si>
  <si>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</si>
  <si>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</si>
  <si>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</si>
  <si>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</si>
  <si>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</si>
  <si>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</si>
  <si>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</si>
  <si>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</si>
  <si>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</si>
  <si>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</si>
  <si>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</si>
  <si>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</si>
  <si>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</si>
  <si>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</si>
  <si>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</si>
  <si>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</si>
  <si>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</si>
  <si>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</si>
  <si>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</si>
  <si>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</si>
  <si>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</si>
  <si>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</si>
  <si>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</si>
  <si>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</si>
  <si>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</si>
  <si>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</si>
  <si>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</si>
  <si>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</si>
  <si>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</si>
  <si>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</si>
  <si>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</si>
  <si>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</si>
  <si>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</si>
  <si>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</si>
  <si>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</si>
  <si>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</si>
  <si>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</si>
  <si>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</si>
  <si>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</si>
  <si>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</si>
  <si>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</si>
  <si>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</si>
  <si>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</si>
  <si>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</si>
  <si>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</si>
  <si>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</si>
  <si>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</si>
  <si>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</si>
  <si>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</si>
  <si>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</si>
  <si>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</si>
  <si>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</si>
  <si>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</si>
  <si>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</si>
  <si>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</si>
  <si>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</si>
  <si>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</si>
  <si>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</si>
  <si>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</si>
  <si>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</si>
  <si>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</si>
  <si>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</si>
  <si>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</si>
  <si>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</si>
  <si>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</si>
  <si>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</si>
  <si>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</si>
  <si>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</si>
  <si>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</si>
  <si>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</si>
  <si>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</si>
  <si>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</si>
  <si>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</si>
  <si>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</si>
  <si>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</si>
  <si>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</si>
  <si>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</si>
  <si>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</si>
  <si>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</si>
  <si>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</si>
  <si>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</si>
  <si>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</si>
  <si>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</si>
  <si>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</si>
  <si>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</si>
  <si>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</si>
  <si>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</si>
  <si>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</si>
  <si>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</si>
  <si>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</si>
  <si>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</si>
  <si>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</si>
  <si>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</si>
  <si>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</si>
  <si>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</si>
  <si>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</si>
  <si>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</si>
  <si>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</si>
  <si>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</si>
  <si>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</si>
  <si>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</si>
  <si>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</si>
  <si>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</si>
  <si>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</si>
  <si>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</si>
  <si>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</si>
  <si>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</si>
  <si>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</si>
  <si>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</si>
  <si>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</si>
  <si>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</si>
  <si>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</si>
  <si>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</si>
  <si>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</si>
  <si>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</si>
  <si>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</si>
  <si>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</si>
  <si>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</si>
  <si>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</si>
  <si>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</si>
  <si>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</si>
  <si>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</si>
  <si>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</si>
  <si>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</si>
  <si>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</si>
  <si>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</si>
  <si>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</si>
  <si>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</si>
  <si>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</si>
  <si>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</si>
  <si>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</si>
  <si>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</si>
  <si>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</si>
  <si>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</si>
  <si>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</si>
  <si>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</si>
  <si>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</si>
  <si>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</si>
  <si>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</si>
  <si>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</si>
  <si>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</si>
  <si>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</si>
  <si>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</si>
  <si>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</si>
  <si>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</si>
  <si>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</si>
  <si>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</si>
  <si>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</si>
  <si>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</si>
  <si>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</si>
  <si>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</si>
  <si>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</si>
  <si>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</si>
  <si>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</si>
  <si>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</si>
  <si>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</si>
  <si>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</si>
  <si>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</si>
  <si>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</si>
  <si>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</si>
  <si>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</si>
  <si>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</si>
  <si>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</si>
  <si>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</si>
  <si>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</si>
  <si>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</si>
  <si>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</si>
  <si>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</si>
  <si>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</si>
  <si>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</si>
  <si>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</si>
  <si>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</si>
  <si>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</si>
  <si>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</si>
  <si>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</si>
  <si>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</si>
  <si>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</si>
  <si>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</si>
  <si>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</si>
  <si>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</si>
  <si>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</si>
  <si>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</si>
  <si>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</si>
  <si>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</si>
  <si>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</si>
  <si>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</si>
  <si>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</si>
  <si>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</si>
  <si>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</si>
  <si>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</si>
  <si>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</si>
  <si>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</si>
  <si>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</si>
  <si>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</si>
  <si>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</si>
  <si>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</si>
  <si>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</si>
  <si>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</si>
  <si>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</si>
  <si>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</si>
  <si>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</si>
  <si>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</si>
  <si>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</si>
  <si>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</si>
  <si>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</si>
  <si>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</si>
  <si>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</si>
  <si>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</si>
  <si>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</si>
  <si>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</si>
  <si>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</si>
  <si>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</si>
  <si>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</si>
  <si>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</si>
  <si>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</si>
  <si>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</si>
  <si>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</si>
  <si>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</si>
  <si>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</si>
  <si>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</si>
  <si>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</si>
  <si>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</si>
  <si>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</si>
  <si>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</si>
  <si>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</si>
  <si>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</si>
  <si>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</si>
  <si>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</si>
  <si>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</si>
  <si>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</si>
  <si>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</si>
  <si>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</si>
  <si>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</si>
  <si>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</si>
  <si>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</si>
  <si>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</si>
  <si>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</si>
  <si>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</si>
  <si>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</si>
  <si>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</si>
  <si>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</si>
  <si>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</si>
  <si>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</si>
  <si>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</si>
  <si>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</si>
  <si>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</si>
  <si>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</si>
  <si>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</si>
  <si>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</si>
  <si>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</si>
  <si>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</si>
  <si>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</si>
  <si>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</si>
  <si>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</si>
  <si>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</si>
  <si>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</si>
  <si>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</si>
  <si>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</si>
  <si>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</si>
  <si>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</si>
  <si>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</si>
  <si>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</si>
  <si>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</si>
  <si>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</si>
  <si>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</si>
  <si>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</si>
  <si>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</si>
  <si>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</si>
  <si>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</si>
  <si>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</si>
  <si>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</si>
  <si>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</si>
  <si>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</si>
  <si>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</si>
  <si>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</si>
  <si>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</si>
  <si>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</si>
  <si>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</si>
  <si>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</si>
  <si>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</si>
  <si>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</si>
  <si>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</si>
  <si>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</si>
  <si>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</si>
  <si>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</si>
  <si>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</si>
  <si>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</si>
  <si>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</si>
  <si>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</si>
  <si>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</si>
  <si>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</si>
  <si>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</si>
  <si>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</si>
  <si>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</si>
  <si>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</si>
  <si>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</si>
  <si>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</si>
  <si>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</si>
  <si>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</si>
  <si>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</si>
  <si>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</si>
  <si>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</si>
  <si>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</si>
  <si>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</si>
  <si>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</si>
  <si>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</si>
  <si>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</si>
  <si>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</si>
  <si>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</si>
  <si>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</si>
  <si>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</si>
  <si>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</si>
  <si>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</si>
  <si>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</si>
  <si>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</si>
  <si>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</si>
  <si>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</si>
  <si>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</si>
  <si>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</si>
  <si>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</si>
  <si>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</si>
  <si>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</si>
  <si>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</si>
  <si>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</si>
  <si>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</si>
  <si>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</si>
  <si>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</si>
  <si>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</si>
  <si>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</si>
  <si>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</si>
  <si>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</si>
  <si>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</si>
  <si>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</si>
  <si>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</si>
  <si>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</si>
  <si>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</si>
  <si>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</si>
  <si>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</si>
  <si>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</si>
  <si>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</si>
  <si>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</si>
  <si>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</si>
  <si>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</si>
  <si>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</si>
  <si>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</si>
  <si>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</si>
  <si>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</si>
  <si>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</si>
  <si>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</si>
  <si>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</si>
  <si>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</si>
  <si>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</si>
  <si>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</si>
  <si>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</si>
  <si>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</si>
  <si>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</si>
  <si>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</si>
  <si>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</si>
  <si>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</si>
  <si>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</si>
  <si>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</si>
  <si>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</si>
  <si>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</si>
  <si>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</si>
  <si>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</si>
  <si>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</si>
  <si>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</si>
  <si>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</si>
  <si>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</si>
  <si>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</si>
  <si>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</si>
  <si>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</si>
  <si>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</si>
  <si>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</si>
  <si>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</si>
  <si>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</si>
  <si>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</si>
  <si>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</si>
  <si>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</si>
  <si>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</si>
  <si>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</si>
  <si>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</si>
  <si>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</si>
  <si>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</si>
  <si>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</si>
  <si>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</si>
  <si>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</si>
  <si>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</si>
  <si>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</si>
  <si>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</si>
  <si>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</si>
  <si>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</si>
  <si>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</si>
  <si>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</si>
  <si>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</si>
  <si>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</si>
  <si>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</si>
  <si>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</si>
  <si>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</si>
  <si>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</si>
  <si>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</si>
  <si>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</si>
  <si>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</si>
  <si>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</si>
  <si>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</si>
  <si>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</si>
  <si>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</si>
  <si>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</si>
  <si>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</si>
  <si>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</si>
  <si>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</si>
  <si>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</si>
  <si>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</si>
  <si>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</si>
  <si>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</si>
  <si>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</si>
  <si>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</si>
  <si>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</si>
  <si>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</si>
  <si>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</si>
  <si>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</si>
  <si>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</si>
  <si>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</si>
  <si>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</si>
  <si>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</si>
  <si>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</si>
  <si>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</si>
  <si>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</si>
  <si>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</si>
  <si>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</si>
  <si>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</si>
  <si>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</si>
  <si>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</si>
  <si>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</si>
  <si>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</si>
  <si>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</si>
  <si>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</si>
  <si>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</si>
  <si>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</si>
  <si>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</si>
  <si>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</si>
  <si>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</si>
  <si>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</si>
  <si>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</si>
  <si>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</si>
  <si>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</si>
  <si>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</si>
  <si>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</si>
  <si>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</si>
  <si>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</si>
  <si>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</si>
  <si>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</si>
  <si>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</si>
  <si>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</si>
  <si>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</si>
  <si>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</si>
  <si>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</si>
  <si>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</si>
  <si>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</si>
  <si>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</si>
  <si>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</si>
  <si>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</si>
  <si>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</si>
  <si>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</si>
  <si>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</si>
  <si>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</si>
  <si>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</si>
  <si>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</si>
  <si>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</si>
  <si>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</si>
  <si>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</si>
  <si>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</si>
  <si>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</si>
  <si>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</si>
  <si>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</si>
  <si>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</si>
  <si>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</si>
  <si>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</si>
  <si>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</si>
  <si>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</si>
  <si>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</si>
  <si>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</si>
  <si>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</si>
  <si>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</si>
  <si>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</si>
  <si>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</si>
  <si>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</si>
  <si>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</si>
  <si>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</si>
  <si>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</si>
  <si>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</si>
  <si>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</si>
  <si>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</si>
  <si>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</si>
  <si>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</si>
  <si>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</si>
  <si>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</si>
  <si>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</si>
  <si>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</si>
  <si>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</si>
  <si>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</si>
  <si>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</si>
  <si>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</si>
  <si>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</si>
  <si>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</si>
  <si>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</si>
  <si>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</si>
  <si>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</si>
  <si>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</si>
  <si>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</si>
  <si>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</si>
  <si>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</si>
  <si>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</si>
  <si>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</si>
  <si>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</si>
  <si>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</si>
  <si>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</si>
  <si>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</si>
  <si>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</si>
  <si>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</si>
  <si>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</si>
  <si>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</si>
  <si>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</si>
  <si>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</si>
  <si>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</si>
  <si>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</si>
  <si>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</si>
  <si>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</si>
  <si>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</si>
  <si>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</si>
  <si>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</si>
  <si>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</si>
  <si>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</si>
  <si>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</si>
  <si>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</si>
  <si>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</si>
  <si>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</si>
  <si>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</si>
  <si>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</si>
  <si>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</si>
  <si>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</si>
  <si>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</si>
  <si>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</si>
  <si>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</si>
  <si>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</si>
  <si>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</si>
  <si>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</si>
  <si>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</si>
  <si>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</si>
  <si>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</si>
  <si>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</si>
  <si>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</si>
  <si>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</si>
  <si>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</si>
  <si>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</si>
  <si>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</si>
  <si>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</si>
  <si>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</si>
  <si>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</si>
  <si>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</si>
  <si>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</si>
  <si>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</si>
  <si>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</si>
  <si>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</si>
  <si>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</si>
  <si>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</si>
  <si>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</si>
  <si>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</si>
  <si>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</si>
  <si>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</si>
  <si>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</si>
  <si>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</si>
  <si>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</si>
  <si>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</si>
  <si>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</si>
  <si>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</si>
  <si>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</si>
  <si>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</si>
  <si>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</si>
  <si>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</si>
  <si>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</si>
  <si>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</si>
  <si>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</si>
  <si>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</si>
  <si>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</si>
  <si>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</si>
  <si>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</si>
  <si>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</si>
  <si>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</si>
  <si>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</si>
  <si>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</si>
  <si>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</si>
  <si>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</si>
  <si>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</si>
  <si>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</si>
  <si>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</si>
  <si>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</si>
  <si>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</si>
  <si>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</si>
  <si>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</si>
  <si>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</si>
  <si>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</si>
  <si>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</si>
  <si>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</si>
  <si>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</si>
  <si>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</si>
  <si>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</si>
  <si>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</si>
  <si>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</si>
  <si>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</si>
  <si>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</si>
  <si>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</si>
  <si>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</si>
  <si>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</si>
  <si>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</si>
  <si>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</si>
  <si>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</si>
  <si>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</si>
  <si>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</si>
  <si>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</si>
  <si>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</si>
  <si>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</si>
  <si>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</si>
  <si>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</si>
  <si>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</si>
  <si>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</si>
  <si>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</si>
  <si>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</si>
  <si>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</si>
  <si>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</si>
  <si>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</si>
  <si>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</si>
  <si>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</si>
  <si>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</si>
  <si>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</si>
  <si>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</si>
  <si>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</si>
  <si>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</si>
  <si>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</si>
  <si>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</si>
  <si>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</si>
  <si>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</si>
  <si>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</si>
  <si>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</si>
  <si>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</si>
  <si>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</si>
  <si>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</si>
  <si>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</si>
  <si>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</si>
  <si>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</si>
  <si>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</si>
  <si>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</si>
  <si>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</si>
  <si>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</si>
  <si>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</si>
  <si>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</si>
  <si>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</si>
  <si>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</si>
  <si>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</si>
  <si>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</si>
  <si>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</si>
  <si>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</si>
  <si>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</si>
  <si>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</si>
  <si>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</si>
  <si>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</si>
  <si>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</si>
  <si>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</si>
  <si>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</si>
  <si>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</si>
  <si>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</si>
  <si>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</si>
  <si>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</si>
  <si>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</si>
  <si>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</si>
  <si>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</si>
  <si>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</si>
  <si>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</si>
  <si>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</si>
  <si>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</si>
  <si>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</si>
  <si>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</si>
  <si>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</si>
  <si>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</si>
  <si>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</si>
  <si>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</si>
  <si>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</si>
  <si>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</si>
  <si>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</si>
  <si>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</si>
  <si>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</si>
  <si>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</si>
  <si>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</si>
  <si>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</si>
  <si>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</si>
  <si>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</si>
  <si>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</si>
  <si>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</si>
  <si>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</si>
  <si>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</si>
  <si>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</si>
  <si>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</si>
  <si>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</si>
  <si>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</si>
  <si>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</si>
  <si>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</si>
  <si>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</si>
  <si>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</si>
  <si>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</si>
  <si>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</si>
  <si>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</si>
  <si>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</si>
  <si>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</si>
  <si>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</si>
  <si>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</si>
  <si>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</si>
  <si>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</si>
  <si>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</si>
  <si>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</si>
  <si>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</si>
  <si>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</si>
  <si>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</si>
  <si>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</si>
  <si>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</si>
  <si>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</si>
  <si>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</si>
  <si>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</si>
  <si>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</si>
  <si>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</si>
  <si>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</si>
  <si>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</si>
  <si>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</si>
  <si>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</si>
  <si>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</si>
  <si>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</si>
  <si>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</si>
  <si>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</si>
  <si>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</si>
  <si>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</si>
  <si>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</si>
  <si>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</si>
  <si>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</si>
  <si>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</si>
  <si>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</si>
  <si>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</si>
  <si>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</si>
  <si>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</si>
  <si>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</si>
  <si>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</si>
  <si>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</si>
  <si>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</si>
  <si>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</si>
  <si>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</si>
  <si>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</si>
  <si>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</si>
  <si>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</si>
  <si>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</si>
  <si>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</si>
  <si>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</si>
  <si>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</si>
  <si>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</si>
  <si>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</si>
  <si>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</si>
  <si>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</si>
  <si>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</si>
  <si>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</si>
  <si>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</si>
  <si>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</si>
  <si>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</si>
  <si>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</si>
  <si>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</si>
  <si>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</si>
  <si>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</si>
  <si>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</si>
  <si>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</si>
  <si>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</si>
  <si>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</si>
  <si>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</si>
  <si>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</si>
  <si>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</si>
  <si>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</si>
  <si>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</si>
  <si>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</si>
  <si>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</si>
  <si>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</si>
  <si>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</si>
  <si>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</si>
  <si>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</si>
  <si>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</si>
  <si>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</si>
  <si>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</si>
  <si>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</si>
  <si>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</si>
  <si>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</si>
  <si>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</si>
  <si>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</si>
  <si>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</si>
  <si>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</si>
  <si>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</si>
  <si>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</si>
  <si>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</si>
  <si>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</si>
  <si>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</si>
  <si>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</si>
  <si>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</si>
  <si>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</si>
  <si>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</si>
  <si>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</si>
  <si>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</si>
  <si>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</si>
  <si>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</si>
  <si>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</si>
  <si>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</si>
  <si>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</si>
  <si>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</si>
  <si>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</si>
  <si>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</si>
  <si>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</si>
  <si>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</si>
  <si>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</si>
  <si>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</si>
  <si>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</si>
  <si>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</si>
  <si>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</si>
  <si>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</si>
  <si>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</si>
  <si>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</si>
  <si>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</si>
  <si>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</si>
  <si>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</si>
  <si>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</si>
  <si>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</si>
  <si>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</si>
  <si>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</si>
  <si>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</si>
  <si>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</si>
  <si>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</si>
  <si>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</si>
  <si>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</si>
  <si>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</si>
  <si>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</si>
  <si>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</si>
  <si>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</si>
  <si>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</si>
  <si>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</si>
  <si>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</si>
  <si>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</si>
  <si>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</si>
  <si>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</si>
  <si>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</si>
  <si>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</si>
  <si>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</si>
  <si>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</si>
  <si>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</si>
  <si>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</si>
  <si>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</si>
  <si>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</si>
  <si>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</si>
  <si>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</si>
  <si>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</si>
  <si>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</si>
  <si>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</si>
  <si>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</si>
  <si>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</si>
  <si>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</si>
  <si>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</si>
  <si>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</si>
  <si>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</si>
  <si>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</si>
  <si>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</si>
  <si>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</si>
  <si>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</si>
  <si>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</si>
  <si>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</si>
  <si>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</si>
  <si>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</si>
  <si>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</si>
  <si>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</si>
  <si>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</si>
  <si>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</si>
  <si>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</si>
  <si>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</si>
  <si>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</si>
  <si>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</si>
  <si>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</si>
  <si>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</si>
  <si>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</si>
  <si>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</si>
  <si>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</si>
  <si>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</si>
  <si>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</si>
  <si>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</si>
  <si>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</si>
  <si>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</si>
  <si>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</si>
  <si>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</si>
  <si>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</si>
  <si>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</si>
  <si>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</si>
  <si>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</si>
  <si>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</si>
  <si>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</si>
  <si>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</si>
  <si>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</si>
  <si>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</si>
  <si>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</si>
  <si>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</si>
  <si>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</si>
  <si>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</si>
  <si>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</si>
  <si>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</si>
  <si>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</si>
  <si>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</si>
  <si>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</si>
  <si>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</si>
  <si>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</si>
  <si>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</si>
  <si>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</si>
  <si>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</si>
  <si>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</si>
  <si>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</si>
  <si>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</si>
  <si>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</si>
  <si>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</si>
  <si>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</si>
  <si>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</si>
  <si>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</si>
  <si>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</si>
  <si>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</si>
  <si>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</si>
  <si>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</si>
  <si>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</si>
  <si>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</si>
  <si>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</si>
  <si>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</si>
  <si>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</si>
  <si>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</si>
  <si>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</si>
  <si>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</si>
  <si>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</si>
  <si>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</si>
  <si>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</si>
  <si>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</si>
  <si>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</si>
  <si>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</si>
  <si>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</si>
  <si>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</si>
  <si>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</si>
  <si>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</si>
  <si>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</si>
  <si>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</si>
  <si>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</si>
  <si>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</si>
  <si>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</si>
  <si>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</si>
  <si>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</si>
  <si>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</si>
  <si>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</si>
  <si>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</si>
  <si>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</si>
  <si>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</si>
  <si>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</si>
  <si>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</si>
  <si>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</si>
  <si>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</si>
  <si>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</si>
  <si>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</si>
  <si>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</si>
  <si>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</si>
  <si>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</si>
  <si>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</si>
  <si>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</si>
  <si>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</si>
  <si>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</si>
  <si>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</si>
  <si>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</si>
  <si>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</si>
  <si>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</si>
  <si>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</si>
  <si>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</si>
  <si>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</si>
  <si>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</si>
  <si>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</si>
  <si>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</si>
  <si>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</si>
  <si>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</si>
  <si>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</si>
  <si>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</si>
  <si>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</si>
  <si>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</si>
  <si>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</si>
  <si>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</si>
  <si>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</si>
  <si>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</si>
  <si>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</si>
  <si>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</si>
  <si>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</si>
  <si>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</si>
  <si>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</si>
  <si>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</si>
  <si>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</si>
  <si>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</si>
  <si>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</si>
  <si>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</si>
  <si>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</si>
  <si>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</si>
  <si>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</si>
  <si>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</si>
  <si>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</si>
  <si>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</si>
  <si>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</si>
  <si>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</si>
  <si>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</si>
  <si>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</si>
  <si>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</si>
  <si>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</si>
  <si>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</si>
  <si>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</si>
  <si>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</si>
  <si>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</si>
  <si>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</si>
  <si>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</si>
  <si>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</si>
  <si>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</si>
  <si>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</si>
  <si>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</si>
  <si>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</si>
  <si>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</si>
  <si>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</si>
  <si>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</si>
  <si>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</si>
  <si>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</si>
  <si>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</si>
  <si>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</si>
  <si>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</si>
  <si>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</si>
  <si>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</si>
  <si>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</si>
  <si>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</si>
  <si>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</si>
  <si>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</si>
  <si>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</si>
  <si>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</si>
  <si>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</si>
  <si>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</si>
  <si>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</si>
  <si>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</si>
  <si>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</si>
  <si>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</si>
  <si>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</si>
  <si>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</si>
  <si>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</si>
  <si>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</si>
  <si>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</si>
  <si>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</si>
  <si>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</si>
  <si>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</si>
  <si>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</si>
  <si>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</si>
  <si>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</si>
  <si>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</si>
  <si>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</si>
  <si>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</si>
  <si>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</si>
  <si>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</si>
  <si>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</si>
  <si>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</si>
  <si>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</si>
  <si>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</si>
  <si>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</si>
  <si>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</si>
  <si>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</si>
  <si>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</si>
  <si>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</si>
  <si>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</si>
  <si>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</si>
  <si>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</si>
  <si>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</si>
  <si>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</si>
  <si>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</si>
  <si>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</si>
  <si>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</si>
  <si>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</si>
  <si>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</si>
  <si>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</si>
  <si>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</si>
  <si>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</si>
  <si>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</si>
  <si>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</si>
  <si>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</si>
  <si>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</si>
  <si>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</si>
  <si>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</si>
  <si>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</si>
  <si>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</si>
  <si>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</si>
  <si>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</si>
  <si>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</si>
  <si>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</si>
  <si>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</si>
  <si>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</si>
  <si>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</si>
  <si>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</si>
  <si>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</si>
  <si>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</si>
  <si>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</si>
  <si>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</si>
  <si>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</si>
  <si>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</si>
  <si>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</si>
  <si>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</si>
  <si>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</si>
  <si>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</si>
  <si>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</si>
  <si>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</si>
  <si>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</si>
  <si>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</si>
  <si>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</si>
  <si>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</si>
  <si>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</si>
  <si>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</si>
  <si>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</si>
  <si>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</si>
  <si>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</si>
  <si>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</si>
  <si>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</si>
  <si>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</si>
  <si>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</si>
  <si>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</si>
  <si>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</si>
  <si>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</si>
  <si>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</si>
  <si>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</si>
  <si>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</si>
  <si>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</si>
  <si>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</si>
  <si>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</si>
  <si>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</si>
  <si>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</si>
  <si>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</si>
  <si>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</si>
  <si>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</si>
  <si>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</si>
  <si>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</si>
  <si>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</si>
  <si>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</si>
  <si>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</si>
  <si>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</si>
  <si>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</si>
  <si>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</si>
  <si>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</si>
  <si>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</si>
  <si>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</si>
  <si>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</si>
  <si>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</si>
  <si>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</si>
  <si>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</si>
  <si>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</si>
  <si>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</si>
  <si>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</si>
  <si>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</si>
  <si>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</si>
  <si>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</si>
  <si>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</si>
  <si>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</si>
  <si>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</si>
  <si>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</si>
  <si>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</si>
  <si>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</si>
  <si>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</si>
  <si>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</si>
  <si>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</si>
  <si>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</si>
  <si>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</si>
  <si>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</si>
  <si>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</si>
  <si>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</si>
  <si>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</si>
  <si>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</si>
  <si>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</si>
  <si>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</si>
  <si>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</si>
  <si>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</si>
  <si>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</si>
  <si>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</si>
  <si>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</si>
  <si>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</si>
  <si>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</si>
  <si>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</si>
  <si>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</si>
  <si>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</si>
  <si>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</si>
  <si>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</si>
  <si>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</si>
  <si>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</si>
  <si>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</si>
  <si>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</si>
  <si>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</si>
  <si>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</si>
  <si>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</si>
  <si>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</si>
  <si>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</si>
  <si>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</si>
  <si>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</si>
  <si>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</si>
  <si>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</si>
  <si>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</si>
  <si>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</si>
  <si>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</si>
  <si>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</si>
  <si>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</si>
  <si>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</si>
  <si>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</si>
  <si>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</si>
  <si>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</si>
  <si>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</si>
  <si>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</si>
  <si>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</si>
  <si>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</si>
  <si>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</si>
  <si>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</si>
  <si>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</si>
  <si>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</si>
  <si>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</si>
  <si>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</si>
  <si>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</si>
  <si>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</si>
  <si>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</si>
  <si>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</si>
  <si>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</si>
  <si>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</si>
  <si>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</si>
  <si>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</si>
  <si>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</si>
  <si>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</si>
  <si>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</si>
  <si>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</si>
  <si>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</si>
  <si>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</si>
  <si>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</si>
  <si>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</si>
  <si>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</si>
  <si>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</si>
  <si>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</si>
  <si>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</si>
  <si>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</si>
  <si>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</si>
  <si>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</si>
  <si>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</si>
  <si>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</si>
  <si>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</si>
  <si>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</si>
  <si>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</si>
  <si>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</si>
  <si>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</si>
  <si>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</si>
  <si>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</si>
  <si>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</si>
  <si>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</si>
  <si>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</si>
  <si>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</si>
  <si>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</si>
  <si>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</si>
  <si>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</si>
  <si>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</si>
  <si>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</si>
  <si>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</si>
  <si>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</si>
  <si>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</si>
  <si>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</si>
  <si>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</si>
  <si>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</si>
  <si>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</si>
  <si>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</si>
  <si>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</si>
  <si>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</si>
  <si>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</si>
  <si>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</si>
  <si>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</si>
  <si>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</si>
  <si>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</si>
  <si>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</si>
  <si>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</si>
  <si>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</si>
  <si>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</si>
  <si>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</si>
  <si>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</si>
  <si>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</si>
  <si>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</si>
  <si>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</si>
  <si>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</si>
  <si>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</si>
  <si>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</si>
  <si>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</si>
  <si>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</si>
  <si>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</si>
  <si>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</si>
  <si>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</si>
  <si>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</si>
  <si>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</si>
  <si>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</si>
  <si>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</si>
  <si>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</si>
  <si>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</si>
  <si>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</si>
  <si>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</si>
  <si>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</si>
  <si>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</si>
  <si>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</si>
  <si>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</si>
  <si>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</si>
  <si>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</si>
  <si>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</si>
  <si>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</si>
  <si>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</si>
  <si>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</si>
  <si>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</si>
  <si>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</si>
  <si>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</si>
  <si>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</si>
  <si>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</si>
  <si>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</si>
  <si>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</si>
  <si>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</si>
  <si>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</si>
  <si>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</si>
  <si>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</si>
  <si>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</si>
  <si>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</si>
  <si>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</si>
  <si>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</si>
  <si>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</si>
  <si>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</si>
  <si>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</si>
  <si>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</si>
  <si>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</si>
  <si>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</si>
  <si>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</si>
  <si>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</si>
  <si>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</si>
  <si>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</si>
  <si>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</si>
  <si>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</si>
  <si>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</si>
  <si>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</si>
  <si>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</si>
  <si>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</si>
  <si>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</si>
  <si>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</si>
  <si>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</si>
  <si>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</si>
  <si>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</si>
  <si>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</si>
  <si>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</si>
  <si>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</si>
  <si>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</si>
  <si>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</si>
  <si>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</si>
  <si>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</si>
  <si>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</si>
  <si>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</si>
  <si>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</si>
  <si>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</si>
  <si>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</si>
  <si>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</si>
  <si>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</si>
  <si>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</si>
  <si>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</si>
  <si>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</si>
  <si>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</si>
  <si>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</si>
  <si>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</si>
  <si>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</si>
  <si>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</si>
  <si>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</si>
  <si>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</si>
  <si>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</si>
  <si>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</si>
  <si>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</si>
  <si>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</si>
  <si>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</si>
  <si>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</si>
  <si>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</si>
  <si>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</si>
  <si>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</si>
  <si>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</si>
  <si>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</si>
  <si>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</si>
  <si>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</si>
  <si>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</si>
  <si>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</si>
  <si>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</si>
  <si>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</si>
  <si>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</si>
  <si>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</si>
  <si>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</si>
  <si>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</si>
  <si>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</si>
  <si>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</si>
  <si>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</si>
  <si>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</si>
  <si>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</si>
  <si>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</si>
  <si>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</si>
  <si>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</si>
  <si>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</si>
  <si>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</si>
  <si>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</si>
  <si>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</si>
  <si>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</si>
  <si>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</si>
  <si>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</si>
  <si>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</si>
  <si>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</si>
  <si>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</si>
  <si>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</si>
  <si>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</si>
  <si>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</si>
  <si>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</si>
  <si>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</si>
  <si>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</si>
  <si>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</si>
  <si>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</si>
  <si>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</si>
  <si>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</si>
  <si>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</si>
  <si>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</si>
  <si>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</si>
  <si>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</si>
  <si>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</si>
  <si>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</si>
  <si>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</si>
  <si>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</si>
  <si>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</si>
  <si>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</si>
  <si>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</si>
  <si>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</si>
  <si>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</si>
  <si>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</si>
  <si>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</si>
  <si>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</si>
  <si>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</si>
  <si>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</si>
  <si>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</si>
  <si>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</si>
  <si>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</si>
  <si>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</si>
  <si>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</si>
  <si>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</si>
  <si>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</si>
  <si>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</si>
  <si>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</si>
  <si>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</si>
  <si>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</si>
  <si>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</si>
  <si>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</si>
  <si>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</si>
  <si>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</si>
  <si>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</si>
  <si>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</si>
  <si>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</si>
  <si>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</si>
  <si>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</si>
  <si>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</si>
  <si>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</si>
  <si>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</si>
  <si>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</si>
  <si>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</si>
  <si>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</si>
  <si>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</si>
  <si>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</si>
  <si>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</si>
  <si>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</si>
  <si>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</si>
  <si>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</si>
  <si>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</si>
  <si>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</si>
  <si>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</si>
  <si>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</si>
  <si>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</si>
  <si>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</si>
  <si>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</si>
  <si>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</si>
  <si>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</si>
  <si>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</si>
  <si>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</si>
  <si>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</si>
  <si>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</si>
  <si>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</si>
  <si>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</si>
  <si>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</si>
  <si>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</si>
  <si>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</si>
  <si>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</si>
  <si>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</si>
  <si>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</si>
  <si>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</si>
  <si>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</si>
  <si>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</si>
  <si>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</si>
  <si>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</si>
  <si>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</si>
  <si>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</si>
  <si>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</si>
  <si>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</si>
  <si>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</si>
  <si>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</si>
  <si>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</si>
  <si>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</si>
  <si>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</si>
  <si>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</si>
  <si>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</si>
  <si>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</si>
  <si>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</si>
  <si>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</si>
  <si>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</si>
  <si>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</si>
  <si>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</si>
  <si>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</si>
  <si>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</si>
  <si>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</si>
  <si>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</si>
  <si>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</si>
  <si>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</si>
  <si>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</si>
  <si>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</si>
  <si>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</si>
  <si>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</si>
  <si>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</si>
  <si>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</si>
  <si>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</si>
  <si>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</si>
  <si>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</si>
  <si>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</si>
  <si>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</si>
  <si>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</si>
  <si>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</si>
  <si>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</si>
  <si>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</si>
  <si>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</si>
  <si>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</si>
  <si>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</si>
  <si>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</si>
  <si>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</si>
  <si>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</si>
  <si>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</si>
  <si>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</si>
  <si>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</si>
  <si>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</si>
  <si>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</si>
  <si>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</si>
  <si>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</si>
  <si>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</si>
  <si>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</si>
  <si>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</si>
  <si>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</si>
  <si>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</si>
  <si>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</si>
  <si>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</si>
  <si>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</si>
  <si>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</si>
  <si>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</si>
  <si>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</si>
  <si>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</si>
  <si>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</si>
  <si>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</si>
  <si>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</si>
  <si>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</si>
  <si>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</si>
  <si>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</si>
  <si>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</si>
  <si>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</si>
  <si>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</si>
  <si>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</si>
  <si>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</si>
  <si>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</si>
  <si>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</si>
  <si>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</si>
  <si>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</si>
  <si>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</si>
  <si>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</si>
  <si>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</si>
  <si>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</si>
  <si>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</si>
  <si>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</si>
  <si>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</si>
  <si>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</si>
  <si>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</si>
  <si>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</si>
  <si>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</si>
  <si>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</si>
  <si>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</si>
  <si>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</si>
  <si>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</si>
  <si>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</si>
  <si>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</si>
  <si>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</si>
  <si>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</si>
  <si>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</si>
  <si>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</si>
  <si>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</si>
  <si>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</si>
  <si>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</si>
  <si>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</si>
  <si>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</si>
  <si>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</si>
  <si>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</si>
  <si>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</si>
  <si>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</si>
  <si>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</si>
  <si>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</si>
  <si>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</si>
  <si>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</si>
  <si>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</si>
  <si>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</si>
  <si>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</si>
  <si>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</si>
  <si>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</si>
  <si>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</si>
  <si>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</si>
  <si>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</si>
  <si>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</si>
  <si>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</si>
  <si>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</si>
  <si>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</si>
  <si>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</si>
  <si>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</si>
  <si>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</si>
  <si>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</si>
  <si>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</si>
  <si>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</si>
  <si>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</si>
  <si>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</si>
  <si>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</si>
  <si>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</si>
  <si>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</si>
  <si>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</si>
  <si>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</si>
  <si>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</si>
  <si>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</si>
  <si>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</si>
  <si>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</si>
  <si>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</si>
  <si>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</si>
  <si>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</si>
  <si>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</si>
  <si>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</si>
  <si>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</si>
  <si>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</si>
  <si>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</si>
  <si>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</si>
  <si>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</si>
  <si>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</si>
  <si>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</si>
  <si>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</si>
  <si>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</si>
  <si>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</si>
  <si>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</si>
  <si>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</si>
  <si>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</si>
  <si>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</si>
  <si>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</si>
  <si>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</si>
  <si>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</si>
  <si>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</si>
  <si>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</si>
  <si>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</si>
  <si>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</si>
  <si>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</si>
  <si>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</si>
  <si>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</si>
  <si>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</si>
  <si>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</si>
  <si>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</si>
  <si>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</si>
  <si>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</si>
  <si>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</si>
  <si>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</si>
  <si>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</si>
  <si>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</si>
  <si>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</si>
  <si>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</si>
  <si>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</si>
  <si>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</si>
  <si>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</si>
  <si>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</si>
  <si>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</si>
  <si>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</si>
  <si>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</si>
  <si>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</si>
  <si>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</si>
  <si>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</si>
  <si>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</si>
  <si>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</si>
  <si>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</si>
  <si>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</si>
  <si>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</si>
  <si>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</si>
  <si>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</si>
  <si>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</si>
  <si>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</si>
  <si>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</si>
  <si>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</si>
  <si>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</si>
  <si>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</si>
  <si>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</si>
  <si>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</si>
  <si>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</si>
  <si>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</si>
  <si>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</si>
  <si>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</si>
  <si>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</si>
  <si>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</si>
  <si>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</si>
  <si>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</si>
  <si>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</si>
  <si>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</si>
  <si>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</si>
  <si>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</si>
  <si>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</si>
  <si>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</si>
  <si>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</si>
  <si>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</si>
  <si>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</si>
  <si>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</si>
  <si>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</si>
  <si>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</si>
  <si>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</si>
  <si>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</si>
  <si>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</si>
  <si>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</si>
  <si>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</si>
  <si>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</si>
  <si>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</si>
  <si>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</si>
  <si>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</si>
  <si>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</si>
  <si>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</si>
  <si>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</si>
  <si>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</si>
  <si>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</si>
  <si>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</si>
  <si>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</si>
  <si>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</si>
  <si>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</si>
  <si>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</si>
  <si>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</si>
  <si>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</si>
  <si>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</si>
  <si>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</si>
  <si>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</si>
  <si>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</si>
  <si>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</si>
  <si>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</si>
  <si>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</si>
  <si>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</si>
  <si>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</si>
  <si>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</si>
  <si>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</si>
  <si>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</si>
  <si>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</si>
  <si>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</si>
  <si>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</si>
  <si>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</si>
  <si>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</si>
  <si>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</si>
  <si>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</si>
  <si>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</si>
  <si>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</si>
  <si>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</si>
  <si>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</si>
  <si>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</si>
  <si>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</si>
  <si>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</si>
  <si>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</si>
  <si>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</si>
  <si>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</si>
  <si>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</si>
  <si>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</si>
  <si>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</si>
  <si>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</si>
  <si>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</si>
  <si>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</si>
  <si>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</si>
  <si>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</si>
  <si>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</si>
  <si>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</si>
  <si>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</si>
  <si>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</si>
  <si>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</si>
  <si>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</si>
  <si>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</si>
  <si>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</si>
  <si>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</si>
  <si>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</si>
  <si>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</si>
  <si>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</si>
  <si>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</si>
  <si>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</si>
  <si>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</si>
  <si>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</si>
  <si>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</si>
  <si>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</si>
  <si>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</si>
  <si>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</si>
  <si>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</si>
  <si>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</si>
  <si>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</si>
  <si>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</si>
  <si>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</si>
  <si>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</si>
  <si>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</si>
  <si>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</si>
  <si>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</si>
  <si>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</si>
  <si>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</si>
  <si>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</si>
  <si>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</si>
  <si>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</si>
  <si>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</si>
  <si>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</si>
  <si>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</si>
  <si>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</si>
  <si>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</si>
  <si>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</si>
  <si>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</si>
  <si>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</si>
  <si>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</si>
  <si>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</si>
  <si>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</si>
  <si>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</si>
  <si>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</si>
  <si>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</si>
  <si>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</si>
  <si>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</si>
  <si>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</si>
  <si>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</si>
  <si>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</si>
  <si>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</si>
  <si>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</si>
  <si>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</si>
  <si>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</si>
  <si>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</si>
  <si>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</si>
  <si>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</si>
  <si>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</si>
  <si>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</si>
  <si>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</si>
  <si>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</si>
  <si>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</si>
  <si>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</si>
  <si>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</si>
  <si>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</si>
  <si>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</si>
  <si>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</si>
  <si>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</si>
  <si>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</si>
  <si>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</si>
  <si>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</si>
  <si>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</si>
  <si>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</si>
  <si>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</si>
  <si>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</si>
  <si>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</si>
  <si>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</si>
  <si>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</si>
  <si>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</si>
  <si>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</si>
  <si>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</si>
  <si>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</si>
  <si>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</si>
  <si>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</si>
  <si>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</si>
  <si>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</si>
  <si>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</si>
  <si>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</si>
  <si>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</si>
  <si>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</si>
  <si>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</si>
  <si>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</si>
  <si>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</si>
  <si>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</si>
  <si>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</si>
  <si>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</si>
  <si>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</si>
  <si>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</si>
  <si>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</si>
  <si>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</si>
  <si>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</si>
  <si>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</si>
  <si>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</si>
  <si>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</si>
  <si>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</si>
  <si>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</si>
  <si>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</si>
  <si>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</si>
  <si>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</si>
  <si>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</si>
  <si>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</si>
  <si>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</si>
  <si>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</si>
  <si>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</si>
  <si>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</si>
  <si>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</si>
  <si>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</si>
  <si>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</si>
  <si>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</si>
  <si>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</si>
  <si>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</si>
  <si>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</si>
  <si>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</si>
  <si>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</si>
  <si>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</si>
  <si>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</si>
  <si>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</si>
  <si>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</si>
  <si>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</si>
  <si>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</si>
  <si>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</si>
  <si>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</si>
  <si>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</si>
  <si>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</si>
  <si>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</si>
  <si>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</si>
  <si>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</si>
  <si>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</si>
  <si>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</si>
  <si>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</si>
  <si>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</si>
  <si>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</si>
  <si>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</si>
  <si>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</si>
  <si>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</si>
  <si>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</si>
  <si>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</si>
  <si>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</si>
  <si>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</si>
  <si>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</si>
  <si>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</si>
  <si>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</si>
  <si>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</si>
  <si>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</si>
  <si>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</si>
  <si>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</si>
  <si>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</si>
  <si>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</si>
  <si>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</si>
  <si>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</si>
  <si>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</si>
  <si>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</si>
  <si>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</si>
  <si>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</si>
  <si>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</si>
  <si>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</si>
  <si>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</si>
  <si>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</si>
  <si>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</si>
  <si>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</si>
  <si>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</si>
  <si>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</si>
  <si>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</si>
  <si>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</si>
  <si>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</si>
  <si>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</si>
  <si>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</si>
  <si>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</si>
  <si>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</si>
  <si>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</si>
  <si>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</si>
  <si>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</si>
  <si>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</si>
  <si>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</si>
  <si>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</si>
  <si>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</si>
  <si>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</si>
  <si>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</si>
  <si>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</si>
  <si>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</si>
  <si>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</si>
  <si>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</si>
  <si>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</si>
  <si>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</si>
  <si>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</si>
  <si>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</si>
  <si>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</si>
  <si>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</si>
  <si>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</si>
  <si>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</si>
  <si>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</si>
  <si>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</si>
  <si>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</si>
  <si>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</si>
  <si>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</si>
  <si>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</si>
  <si>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</si>
  <si>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</si>
  <si>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</si>
  <si>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</si>
  <si>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</si>
  <si>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</si>
  <si>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</si>
  <si>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</si>
  <si>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</si>
  <si>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</si>
  <si>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</si>
  <si>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</si>
  <si>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</si>
  <si>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</si>
  <si>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</si>
  <si>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</si>
  <si>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</si>
  <si>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</si>
  <si>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</si>
  <si>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</si>
  <si>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</si>
  <si>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</si>
  <si>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</si>
  <si>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</si>
  <si>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</si>
  <si>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</si>
  <si>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</si>
  <si>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</si>
  <si>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</si>
  <si>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</si>
  <si>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</si>
  <si>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</si>
  <si>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</si>
  <si>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</si>
  <si>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</si>
  <si>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</si>
  <si>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</si>
  <si>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</si>
  <si>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</si>
  <si>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</si>
  <si>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</si>
  <si>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</si>
  <si>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</si>
  <si>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</si>
  <si>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</si>
  <si>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</si>
  <si>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</si>
  <si>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</si>
  <si>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</si>
  <si>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</si>
  <si>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</si>
  <si>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</si>
  <si>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</si>
  <si>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</si>
  <si>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</si>
  <si>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</si>
  <si>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</si>
  <si>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</si>
  <si>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</si>
  <si>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</si>
  <si>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</si>
  <si>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</si>
  <si>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</si>
  <si>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</si>
  <si>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</si>
  <si>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</si>
  <si>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</si>
  <si>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</si>
  <si>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</si>
  <si>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</si>
  <si>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</si>
  <si>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</si>
  <si>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</si>
  <si>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</si>
  <si>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</si>
  <si>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</si>
  <si>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</si>
  <si>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</si>
  <si>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</si>
  <si>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</si>
  <si>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</si>
  <si>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</si>
  <si>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</si>
  <si>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</si>
  <si>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</si>
  <si>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</si>
  <si>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</si>
  <si>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</si>
  <si>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</si>
  <si>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</si>
  <si>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</si>
  <si>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</si>
  <si>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</si>
  <si>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</si>
  <si>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</si>
  <si>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</si>
  <si>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</si>
  <si>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</si>
  <si>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</si>
  <si>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</si>
  <si>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</si>
  <si>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</si>
  <si>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</si>
  <si>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</si>
  <si>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</si>
  <si>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</si>
  <si>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</si>
  <si>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</si>
  <si>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</si>
  <si>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</si>
  <si>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</si>
  <si>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</si>
  <si>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</si>
  <si>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</si>
  <si>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</si>
  <si>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</si>
  <si>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</si>
  <si>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</si>
  <si>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</si>
  <si>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</si>
  <si>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</si>
  <si>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</si>
  <si>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</si>
  <si>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</si>
  <si>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</si>
  <si>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</si>
  <si>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</si>
  <si>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</si>
  <si>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</si>
  <si>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</si>
  <si>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</si>
  <si>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</si>
  <si>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</si>
  <si>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</si>
  <si>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</si>
  <si>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</si>
  <si>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</si>
  <si>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</si>
  <si>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</si>
  <si>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</si>
  <si>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</si>
  <si>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</si>
  <si>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</si>
  <si>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</si>
  <si>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</si>
  <si>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</si>
  <si>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</si>
  <si>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</si>
  <si>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</si>
  <si>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</si>
  <si>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</si>
  <si>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</si>
  <si>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</si>
  <si>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</si>
  <si>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</si>
  <si>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</si>
  <si>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</si>
  <si>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</si>
  <si>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</si>
  <si>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</si>
  <si>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</si>
  <si>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</si>
  <si>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</si>
  <si>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</si>
  <si>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</si>
  <si>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</si>
  <si>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</si>
  <si>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</si>
  <si>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</si>
  <si>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</si>
  <si>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</si>
  <si>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</si>
  <si>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</si>
  <si>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</si>
  <si>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</si>
  <si>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</si>
  <si>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</si>
  <si>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</si>
  <si>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</si>
  <si>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</si>
  <si>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</si>
  <si>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</si>
  <si>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</si>
  <si>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</si>
  <si>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</si>
  <si>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</si>
  <si>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</si>
  <si>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</si>
  <si>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</si>
  <si>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</si>
  <si>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</si>
  <si>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</si>
  <si>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</si>
  <si>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</si>
  <si>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</si>
  <si>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</si>
  <si>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</si>
  <si>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</si>
  <si>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</si>
  <si>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</si>
  <si>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</si>
  <si>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</si>
  <si>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</si>
  <si>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</si>
  <si>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</si>
  <si>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</si>
  <si>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</si>
  <si>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</si>
  <si>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</si>
  <si>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</si>
  <si>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</si>
  <si>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</si>
  <si>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</si>
  <si>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</si>
  <si>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</si>
  <si>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</si>
  <si>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</si>
  <si>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</si>
  <si>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</si>
  <si>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</si>
  <si>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</si>
  <si>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</si>
  <si>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</si>
  <si>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</si>
  <si>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</si>
  <si>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</si>
  <si>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</si>
  <si>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</si>
  <si>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</si>
  <si>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</si>
  <si>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</si>
  <si>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</si>
  <si>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</si>
  <si>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</si>
  <si>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</si>
  <si>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</si>
  <si>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</si>
  <si>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</si>
  <si>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</si>
  <si>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</si>
  <si>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</si>
  <si>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</si>
  <si>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</si>
  <si>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</si>
  <si>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</si>
  <si>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</si>
  <si>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</si>
  <si>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</si>
  <si>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</si>
  <si>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</si>
  <si>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</si>
  <si>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</si>
  <si>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</si>
  <si>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</si>
  <si>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</si>
  <si>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</si>
  <si>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</si>
  <si>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</si>
  <si>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</si>
  <si>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</si>
  <si>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</si>
  <si>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</si>
  <si>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</si>
  <si>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</si>
  <si>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</si>
  <si>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</si>
  <si>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</si>
  <si>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</si>
  <si>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</si>
  <si>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</si>
  <si>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</si>
  <si>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</si>
  <si>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</si>
  <si>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</si>
  <si>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</si>
  <si>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</si>
  <si>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</si>
  <si>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</si>
  <si>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</si>
  <si>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</si>
  <si>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</si>
  <si>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</si>
  <si>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</si>
  <si>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</si>
  <si>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</si>
  <si>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</si>
  <si>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</si>
  <si>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</si>
  <si>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</si>
  <si>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</si>
  <si>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</si>
  <si>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</si>
  <si>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</si>
  <si>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</si>
  <si>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</si>
  <si>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</si>
  <si>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</si>
  <si>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</si>
  <si>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</si>
  <si>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</si>
  <si>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</si>
  <si>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</si>
  <si>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</si>
  <si>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</si>
  <si>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</si>
  <si>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</si>
  <si>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</si>
  <si>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</si>
  <si>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</si>
  <si>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</si>
  <si>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</si>
  <si>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</si>
  <si>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</si>
  <si>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</si>
  <si>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</si>
  <si>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</si>
  <si>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</si>
  <si>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</si>
  <si>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</si>
  <si>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</si>
  <si>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</si>
  <si>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</si>
  <si>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</si>
  <si>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</si>
  <si>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</si>
  <si>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</si>
  <si>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</si>
  <si>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</si>
  <si>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</si>
  <si>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</si>
  <si>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</si>
  <si>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</si>
  <si>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</si>
  <si>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</si>
  <si>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</si>
  <si>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</si>
  <si>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</si>
  <si>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</si>
  <si>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</si>
  <si>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</si>
  <si>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</si>
  <si>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</si>
  <si>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</si>
  <si>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</si>
  <si>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</si>
  <si>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</si>
  <si>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</si>
  <si>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</si>
  <si>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</si>
  <si>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</si>
  <si>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</si>
  <si>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</si>
  <si>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</si>
  <si>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</si>
  <si>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</si>
  <si>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</si>
  <si>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</si>
  <si>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</si>
  <si>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</si>
  <si>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</si>
  <si>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</si>
  <si>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</si>
  <si>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</si>
  <si>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</si>
  <si>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</si>
  <si>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</si>
  <si>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</si>
  <si>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</si>
  <si>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</si>
  <si>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</si>
  <si>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</si>
  <si>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</si>
  <si>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</si>
  <si>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</si>
  <si>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</si>
  <si>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</si>
  <si>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</si>
  <si>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</si>
  <si>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</si>
  <si>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</si>
  <si>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</si>
  <si>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</si>
  <si>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</si>
  <si>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</si>
  <si>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</si>
  <si>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</si>
  <si>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</si>
  <si>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</si>
  <si>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</si>
  <si>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</si>
  <si>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</si>
  <si>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</si>
  <si>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</si>
  <si>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</si>
  <si>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</si>
  <si>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</si>
  <si>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</si>
  <si>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</si>
  <si>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</si>
  <si>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</si>
  <si>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</si>
  <si>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</si>
  <si>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</si>
  <si>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</si>
  <si>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</si>
  <si>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</si>
  <si>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</si>
  <si>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</si>
  <si>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</si>
  <si>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</si>
  <si>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</si>
  <si>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</si>
  <si>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</si>
  <si>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</si>
  <si>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</si>
  <si>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</si>
  <si>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</si>
  <si>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</si>
  <si>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</si>
  <si>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</si>
  <si>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</si>
  <si>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</si>
  <si>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</si>
  <si>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</si>
  <si>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</si>
  <si>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</si>
  <si>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</si>
  <si>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</si>
  <si>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</si>
  <si>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</si>
  <si>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</si>
  <si>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</si>
  <si>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</si>
  <si>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</si>
  <si>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</si>
  <si>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</si>
  <si>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</si>
  <si>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</si>
  <si>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</si>
  <si>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</si>
  <si>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</si>
  <si>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</si>
  <si>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</si>
  <si>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</si>
  <si>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</si>
  <si>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</si>
  <si>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</si>
  <si>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</si>
  <si>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</si>
  <si>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</si>
  <si>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</si>
  <si>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</si>
  <si>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</si>
  <si>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</si>
  <si>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</si>
  <si>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</si>
  <si>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</si>
  <si>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</si>
  <si>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</si>
  <si>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</si>
  <si>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</si>
  <si>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</si>
  <si>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</si>
  <si>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</si>
  <si>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</si>
  <si>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</si>
  <si>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</si>
  <si>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</si>
  <si>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</si>
  <si>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</si>
  <si>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</si>
  <si>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</si>
  <si>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</si>
  <si>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</si>
  <si>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</si>
  <si>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</si>
  <si>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</si>
  <si>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</si>
  <si>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</si>
  <si>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</si>
  <si>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</si>
  <si>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</si>
  <si>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</si>
  <si>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</si>
  <si>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</si>
  <si>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</si>
  <si>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</si>
  <si>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</si>
  <si>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</si>
  <si>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</si>
  <si>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</si>
  <si>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</si>
  <si>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</si>
  <si>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</si>
  <si>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</si>
  <si>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</si>
  <si>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</si>
  <si>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</si>
  <si>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</si>
  <si>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</si>
  <si>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</si>
  <si>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</si>
  <si>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</si>
  <si>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</si>
  <si>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</si>
  <si>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</si>
  <si>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</si>
  <si>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</si>
  <si>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</si>
  <si>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</si>
  <si>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</si>
  <si>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</si>
  <si>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</si>
  <si>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</si>
  <si>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</si>
  <si>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</si>
  <si>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</si>
  <si>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</si>
  <si>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</si>
  <si>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</si>
  <si>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</si>
  <si>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</si>
  <si>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</si>
  <si>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</si>
  <si>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</si>
  <si>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</si>
  <si>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</si>
  <si>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</si>
  <si>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</si>
  <si>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</si>
  <si>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</si>
  <si>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</si>
  <si>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</si>
  <si>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</si>
  <si>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</si>
  <si>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</si>
  <si>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</si>
  <si>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</si>
  <si>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</si>
  <si>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</si>
  <si>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</si>
  <si>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</si>
  <si>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</si>
  <si>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</si>
  <si>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</si>
  <si>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</si>
  <si>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</si>
  <si>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</si>
  <si>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</si>
  <si>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</si>
  <si>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</si>
  <si>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</si>
  <si>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</si>
  <si>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</si>
  <si>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</si>
  <si>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</si>
  <si>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</si>
  <si>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</si>
  <si>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</si>
  <si>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</si>
  <si>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</si>
  <si>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</si>
  <si>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</si>
  <si>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</si>
  <si>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</si>
  <si>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</si>
  <si>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</si>
  <si>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</si>
  <si>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</si>
  <si>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</si>
  <si>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</si>
  <si>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</si>
  <si>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</si>
  <si>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</si>
  <si>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</si>
  <si>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</si>
  <si>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</si>
  <si>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</si>
  <si>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</si>
  <si>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</si>
  <si>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</si>
  <si>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</si>
  <si>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</si>
  <si>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</si>
  <si>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</si>
  <si>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</si>
  <si>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</si>
  <si>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</si>
  <si>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</si>
  <si>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</si>
  <si>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</si>
  <si>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</si>
  <si>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</si>
  <si>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</si>
  <si>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</si>
  <si>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</si>
  <si>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</si>
  <si>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</si>
  <si>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</si>
  <si>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</si>
  <si>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</si>
  <si>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</si>
  <si>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</si>
  <si>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</si>
  <si>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</si>
  <si>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</si>
  <si>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</si>
  <si>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</si>
  <si>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</si>
  <si>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</si>
  <si>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</si>
  <si>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</si>
  <si>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</si>
  <si>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</si>
  <si>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</si>
  <si>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</si>
  <si>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</si>
  <si>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</si>
  <si>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</si>
  <si>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</si>
  <si>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</si>
  <si>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</si>
  <si>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</si>
  <si>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</si>
  <si>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</si>
  <si>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</si>
  <si>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</si>
  <si>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</si>
  <si>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</si>
  <si>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</si>
  <si>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</si>
  <si>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</si>
  <si>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</si>
  <si>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</si>
  <si>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</si>
  <si>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</si>
  <si>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</si>
  <si>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</si>
  <si>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</si>
  <si>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</si>
  <si>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</si>
  <si>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</si>
  <si>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</si>
  <si>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</si>
  <si>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</si>
  <si>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</si>
  <si>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</si>
  <si>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</si>
  <si>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</si>
  <si>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</si>
  <si>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</si>
  <si>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</si>
  <si>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</si>
  <si>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</si>
  <si>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</si>
  <si>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</si>
  <si>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</si>
  <si>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</si>
  <si>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</si>
  <si>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</si>
  <si>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</si>
  <si>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</si>
  <si>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</si>
  <si>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</si>
  <si>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</si>
  <si>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</si>
  <si>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</si>
  <si>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</si>
  <si>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</si>
  <si>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</si>
  <si>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</si>
  <si>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</si>
  <si>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</si>
  <si>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</si>
  <si>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</si>
  <si>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</si>
  <si>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</si>
  <si>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</si>
  <si>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</si>
  <si>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</si>
  <si>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</si>
  <si>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</si>
  <si>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</si>
  <si>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</si>
  <si>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</si>
  <si>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</si>
  <si>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</si>
  <si>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</si>
  <si>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</si>
  <si>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</si>
  <si>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</si>
  <si>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</si>
  <si>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</si>
  <si>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</si>
  <si>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</si>
  <si>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</si>
  <si>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</si>
  <si>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</si>
  <si>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</si>
  <si>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</si>
  <si>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</si>
  <si>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</si>
  <si>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</si>
  <si>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</si>
  <si>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</si>
  <si>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</si>
  <si>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</si>
  <si>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</si>
  <si>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</si>
  <si>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</si>
  <si>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</si>
  <si>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</si>
  <si>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</si>
  <si>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</si>
  <si>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</si>
  <si>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</si>
  <si>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</si>
  <si>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</si>
  <si>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</si>
  <si>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</si>
  <si>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</si>
  <si>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</si>
  <si>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</si>
  <si>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</si>
  <si>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</si>
  <si>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</si>
  <si>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</si>
  <si>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</si>
  <si>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</si>
  <si>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</si>
  <si>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</si>
  <si>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</si>
  <si>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</si>
  <si>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</si>
  <si>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</si>
  <si>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</si>
  <si>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</si>
  <si>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</si>
  <si>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</si>
  <si>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</si>
  <si>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</si>
  <si>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</si>
  <si>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</si>
  <si>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</si>
  <si>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</si>
  <si>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</si>
  <si>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</si>
  <si>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</si>
  <si>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</si>
  <si>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</si>
  <si>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</si>
  <si>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</si>
  <si>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</si>
  <si>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</si>
  <si>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</si>
  <si>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</si>
  <si>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</si>
  <si>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</si>
  <si>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</si>
  <si>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</si>
  <si>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</si>
  <si>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</si>
  <si>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</si>
  <si>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</si>
  <si>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</si>
  <si>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</si>
  <si>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</si>
  <si>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</si>
  <si>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</si>
  <si>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</si>
  <si>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</si>
  <si>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</si>
  <si>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</si>
  <si>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</si>
  <si>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</si>
  <si>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</si>
  <si>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</si>
  <si>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</si>
  <si>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</si>
  <si>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</si>
  <si>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</si>
  <si>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</si>
  <si>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</si>
  <si>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</si>
  <si>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</si>
  <si>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</si>
  <si>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</si>
  <si>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</si>
  <si>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</si>
  <si>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</si>
  <si>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</si>
  <si>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</si>
  <si>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</si>
  <si>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</si>
  <si>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</si>
  <si>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</si>
  <si>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</si>
  <si>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</si>
  <si>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</si>
  <si>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</si>
  <si>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</si>
  <si>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</si>
  <si>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</si>
  <si>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</si>
  <si>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</si>
  <si>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</si>
  <si>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</si>
  <si>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</si>
  <si>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</si>
  <si>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</si>
  <si>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</si>
  <si>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</si>
  <si>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</si>
  <si>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</si>
  <si>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</si>
  <si>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</si>
  <si>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</si>
  <si>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</si>
  <si>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</si>
  <si>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</si>
  <si>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</si>
  <si>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</si>
  <si>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</si>
  <si>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</si>
  <si>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</si>
  <si>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</si>
  <si>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</si>
  <si>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</si>
  <si>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</si>
  <si>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</si>
  <si>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</si>
  <si>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</si>
  <si>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</si>
  <si>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</si>
  <si>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</si>
  <si>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</si>
  <si>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</si>
  <si>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</si>
  <si>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</si>
  <si>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</si>
  <si>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</si>
  <si>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</si>
  <si>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</si>
  <si>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</si>
  <si>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</si>
  <si>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</si>
  <si>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</si>
  <si>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</si>
  <si>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</si>
  <si>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</si>
  <si>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</si>
  <si>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</si>
  <si>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</si>
  <si>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</si>
  <si>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</si>
  <si>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</si>
  <si>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</si>
  <si>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</si>
  <si>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</si>
  <si>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</si>
  <si>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</si>
  <si>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</si>
  <si>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</si>
  <si>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</si>
  <si>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</si>
  <si>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</si>
  <si>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</si>
  <si>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</si>
  <si>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</si>
  <si>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</si>
  <si>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</si>
  <si>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</si>
  <si>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</si>
  <si>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</si>
  <si>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</si>
  <si>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</si>
  <si>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</si>
  <si>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</si>
  <si>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</si>
  <si>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</si>
  <si>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</si>
  <si>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</si>
  <si>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</si>
  <si>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</si>
  <si>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</si>
  <si>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</si>
  <si>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</si>
  <si>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</si>
  <si>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</si>
  <si>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</si>
  <si>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</si>
  <si>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</si>
  <si>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</si>
  <si>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</si>
  <si>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</si>
  <si>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</si>
  <si>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</si>
  <si>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</si>
  <si>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</si>
  <si>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</si>
  <si>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</si>
  <si>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</si>
  <si>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</si>
  <si>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</si>
  <si>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</si>
  <si>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</si>
  <si>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</si>
  <si>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</si>
  <si>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</si>
  <si>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</si>
  <si>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</si>
  <si>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</si>
  <si>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</si>
  <si>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</si>
  <si>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</si>
  <si>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</si>
  <si>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</si>
  <si>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</si>
  <si>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</si>
  <si>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</si>
  <si>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</si>
  <si>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</si>
  <si>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</si>
  <si>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</si>
  <si>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</si>
  <si>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</si>
  <si>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</si>
  <si>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</si>
  <si>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</si>
  <si>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</si>
  <si>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</si>
  <si>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</si>
  <si>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</si>
  <si>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</si>
  <si>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</si>
  <si>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</si>
  <si>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</si>
  <si>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</si>
  <si>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</si>
  <si>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</si>
  <si>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</si>
  <si>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</si>
  <si>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</si>
  <si>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</si>
  <si>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</si>
  <si>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</si>
  <si>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</si>
  <si>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</si>
  <si>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</si>
  <si>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</si>
  <si>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</si>
  <si>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</si>
  <si>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</si>
  <si>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</si>
  <si>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</si>
  <si>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</si>
  <si>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</si>
  <si>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</si>
  <si>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</si>
  <si>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</si>
  <si>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</si>
  <si>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</si>
  <si>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</si>
  <si>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</si>
  <si>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</si>
  <si>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</si>
  <si>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</si>
  <si>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</si>
  <si>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</si>
  <si>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</si>
  <si>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</si>
  <si>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</si>
  <si>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</si>
  <si>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</si>
  <si>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</si>
  <si>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</si>
  <si>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</si>
  <si>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</si>
  <si>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</si>
  <si>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</si>
  <si>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</si>
  <si>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</si>
  <si>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</si>
  <si>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</si>
  <si>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</si>
  <si>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</si>
  <si>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</si>
  <si>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</si>
  <si>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</si>
  <si>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</si>
  <si>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</si>
  <si>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</si>
  <si>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</si>
  <si>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</si>
  <si>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</si>
  <si>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</si>
  <si>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</si>
  <si>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</si>
  <si>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</si>
  <si>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</si>
  <si>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</si>
  <si>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</si>
  <si>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</si>
  <si>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</si>
  <si>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</si>
  <si>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</si>
  <si>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</si>
  <si>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</si>
  <si>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</si>
  <si>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</si>
  <si>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</si>
  <si>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</si>
  <si>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</si>
  <si>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</si>
  <si>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</si>
  <si>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</si>
  <si>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</si>
  <si>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</si>
  <si>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</si>
  <si>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</si>
  <si>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</si>
  <si>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</si>
  <si>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</si>
  <si>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</si>
  <si>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</si>
  <si>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</si>
  <si>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</si>
  <si>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</si>
  <si>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</si>
  <si>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</si>
  <si>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</si>
  <si>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</si>
  <si>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</si>
  <si>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</si>
  <si>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</si>
  <si>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</si>
  <si>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</si>
  <si>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</si>
  <si>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</si>
  <si>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</si>
  <si>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</si>
  <si>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</si>
  <si>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</si>
  <si>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</si>
  <si>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</si>
  <si>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</si>
  <si>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</si>
  <si>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</si>
  <si>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</si>
  <si>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</si>
  <si>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</si>
  <si>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</si>
  <si>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</si>
  <si>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</si>
  <si>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</si>
  <si>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</si>
  <si>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</si>
  <si>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</si>
  <si>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</si>
  <si>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</si>
  <si>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</si>
  <si>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</si>
  <si>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</si>
  <si>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</si>
  <si>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</si>
  <si>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</si>
  <si>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</si>
  <si>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</si>
  <si>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</si>
  <si>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</si>
  <si>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</si>
  <si>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</si>
  <si>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</si>
  <si>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</si>
  <si>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</si>
  <si>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</si>
  <si>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</si>
  <si>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</si>
  <si>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</si>
  <si>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</si>
  <si>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</si>
  <si>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</si>
  <si>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</si>
  <si>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</si>
  <si>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</si>
  <si>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</si>
  <si>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</si>
  <si>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</si>
  <si>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</si>
  <si>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</si>
  <si>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</si>
  <si>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</si>
  <si>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</si>
  <si>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</si>
  <si>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</si>
  <si>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</si>
  <si>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</si>
  <si>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</si>
  <si>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</si>
  <si>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</si>
  <si>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</si>
  <si>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</si>
  <si>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</si>
  <si>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</si>
  <si>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</si>
  <si>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</si>
  <si>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</si>
  <si>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</si>
  <si>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</si>
  <si>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</si>
  <si>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</si>
  <si>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</si>
  <si>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</si>
  <si>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</si>
  <si>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</si>
  <si>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</si>
  <si>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</si>
  <si>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</si>
  <si>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</si>
  <si>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</si>
  <si>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</si>
  <si>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</si>
  <si>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</si>
  <si>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</si>
  <si>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</si>
  <si>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</si>
  <si>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</si>
  <si>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</si>
  <si>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</si>
  <si>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</si>
  <si>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</si>
  <si>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</si>
  <si>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</si>
  <si>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</si>
  <si>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</si>
  <si>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</si>
  <si>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</si>
  <si>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</si>
  <si>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</si>
  <si>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</si>
  <si>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</si>
  <si>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</si>
  <si>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</si>
  <si>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</si>
  <si>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</si>
  <si>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</si>
  <si>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</si>
  <si>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</si>
  <si>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</si>
  <si>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</si>
  <si>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</si>
  <si>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</si>
  <si>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</si>
  <si>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</si>
  <si>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</si>
  <si>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</si>
  <si>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</si>
  <si>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</si>
  <si>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</si>
  <si>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</si>
  <si>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</si>
  <si>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</si>
  <si>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</si>
  <si>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</si>
  <si>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</si>
  <si>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</si>
  <si>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</si>
  <si>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</si>
  <si>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</si>
  <si>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</si>
  <si>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</si>
  <si>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</si>
  <si>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</si>
  <si>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</si>
  <si>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</si>
  <si>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</si>
  <si>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</si>
  <si>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</si>
  <si>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</si>
  <si>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</si>
  <si>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</si>
  <si>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</si>
  <si>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</si>
  <si>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</si>
  <si>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</si>
  <si>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</si>
  <si>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</si>
  <si>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</si>
  <si>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</si>
  <si>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</si>
  <si>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</si>
  <si>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</si>
  <si>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</si>
  <si>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</si>
  <si>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</si>
  <si>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</si>
  <si>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</si>
  <si>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</si>
  <si>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</si>
  <si>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</si>
  <si>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</si>
  <si>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</si>
  <si>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</si>
  <si>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</si>
  <si>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</si>
  <si>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</si>
  <si>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</si>
  <si>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</si>
  <si>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</si>
  <si>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</si>
  <si>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</si>
  <si>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</si>
  <si>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</si>
  <si>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</si>
  <si>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</si>
  <si>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</si>
  <si>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</si>
  <si>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</si>
  <si>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</si>
  <si>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</si>
  <si>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</si>
  <si>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</si>
  <si>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</si>
  <si>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</si>
  <si>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</si>
  <si>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</si>
  <si>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</si>
  <si>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</si>
  <si>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</si>
  <si>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</si>
  <si>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</si>
  <si>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</si>
  <si>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</si>
  <si>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</si>
  <si>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</si>
  <si>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</si>
  <si>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</si>
  <si>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</si>
  <si>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</si>
  <si>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</si>
  <si>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</si>
  <si>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</si>
  <si>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</si>
  <si>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</si>
  <si>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</si>
  <si>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</si>
  <si>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</si>
  <si>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</si>
  <si>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</si>
  <si>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</si>
  <si>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</si>
  <si>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</si>
  <si>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</si>
  <si>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</si>
  <si>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</si>
  <si>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</si>
  <si>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</si>
  <si>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</si>
  <si>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</si>
  <si>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</si>
  <si>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</si>
  <si>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</si>
  <si>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</si>
  <si>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</si>
  <si>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</si>
  <si>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</si>
  <si>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</si>
  <si>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</si>
  <si>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</si>
  <si>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</si>
  <si>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</si>
  <si>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</si>
  <si>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</si>
  <si>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</si>
  <si>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</si>
  <si>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</si>
  <si>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</si>
  <si>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</si>
  <si>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</si>
  <si>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</si>
  <si>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</si>
  <si>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</si>
  <si>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</si>
  <si>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</si>
  <si>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</si>
  <si>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</si>
  <si>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</si>
  <si>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</si>
  <si>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</si>
  <si>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</si>
  <si>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</si>
  <si>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</si>
  <si>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</si>
  <si>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</si>
  <si>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</si>
  <si>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</si>
  <si>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</si>
  <si>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</si>
  <si>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</si>
  <si>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</si>
  <si>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</si>
  <si>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</si>
  <si>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</si>
  <si>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</si>
  <si>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</si>
  <si>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</si>
  <si>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</si>
  <si>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</si>
  <si>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</si>
  <si>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</si>
  <si>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</si>
  <si>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</si>
  <si>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</si>
  <si>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</si>
  <si>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</si>
  <si>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</si>
  <si>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</si>
  <si>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</si>
  <si>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</si>
  <si>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</si>
  <si>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</si>
  <si>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</si>
  <si>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</si>
  <si>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</si>
  <si>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</si>
  <si>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</si>
  <si>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</si>
  <si>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</si>
  <si>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</si>
  <si>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</si>
  <si>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</si>
  <si>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</si>
  <si>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</si>
  <si>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</si>
  <si>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</si>
  <si>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</si>
  <si>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</si>
  <si>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</si>
  <si>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</si>
  <si>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</si>
  <si>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</si>
  <si>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</si>
  <si>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</si>
  <si>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</si>
  <si>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</si>
  <si>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</si>
  <si>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</si>
  <si>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</si>
  <si>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</si>
  <si>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</si>
  <si>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</si>
  <si>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</si>
  <si>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</si>
  <si>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</si>
  <si>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</si>
  <si>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</si>
  <si>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</si>
  <si>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</si>
  <si>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</si>
  <si>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</si>
  <si>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</si>
  <si>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</si>
  <si>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</si>
  <si>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</si>
  <si>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</si>
  <si>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</si>
  <si>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</si>
  <si>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</si>
  <si>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</si>
  <si>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</si>
  <si>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</si>
  <si>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</si>
  <si>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</si>
  <si>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</si>
  <si>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</si>
  <si>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</si>
  <si>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</si>
  <si>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</si>
  <si>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</si>
  <si>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</si>
  <si>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</si>
  <si>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</si>
  <si>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</si>
  <si>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</si>
  <si>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</si>
  <si>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</si>
  <si>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</si>
  <si>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</si>
  <si>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</si>
  <si>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</si>
  <si>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</si>
  <si>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</si>
  <si>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</si>
  <si>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</si>
  <si>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</si>
  <si>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</si>
  <si>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</si>
  <si>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</si>
  <si>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</si>
  <si>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</si>
  <si>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</si>
  <si>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</si>
  <si>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</si>
  <si>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</si>
  <si>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</si>
  <si>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</si>
  <si>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</si>
  <si>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</si>
  <si>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</si>
  <si>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</si>
  <si>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</si>
  <si>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</si>
  <si>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</si>
  <si>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</si>
  <si>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</si>
  <si>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</si>
  <si>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</si>
  <si>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</si>
  <si>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</si>
  <si>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</si>
  <si>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</si>
  <si>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</si>
  <si>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</si>
  <si>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</si>
  <si>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</si>
  <si>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</si>
  <si>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</si>
  <si>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</si>
  <si>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</si>
  <si>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</si>
  <si>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</si>
  <si>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</si>
  <si>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</si>
  <si>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</si>
  <si>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</si>
  <si>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</si>
  <si>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</si>
  <si>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</si>
  <si>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</si>
  <si>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</si>
  <si>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</si>
  <si>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</si>
  <si>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</si>
  <si>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</si>
  <si>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</si>
  <si>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</si>
  <si>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</si>
  <si>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</si>
  <si>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</si>
  <si>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</si>
  <si>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</si>
  <si>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</si>
  <si>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</si>
  <si>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</si>
  <si>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</si>
  <si>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</si>
  <si>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</si>
  <si>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</si>
  <si>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</si>
  <si>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</si>
  <si>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</si>
  <si>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</si>
  <si>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</si>
  <si>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</si>
  <si>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</si>
  <si>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</si>
  <si>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</si>
  <si>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</si>
  <si>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</si>
  <si>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</si>
  <si>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</si>
  <si>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</si>
  <si>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</si>
  <si>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</si>
  <si>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</si>
  <si>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</si>
  <si>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</si>
  <si>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</si>
  <si>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</si>
  <si>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</si>
  <si>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</si>
  <si>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</si>
  <si>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</si>
  <si>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</si>
  <si>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</si>
  <si>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</si>
  <si>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</si>
  <si>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</si>
  <si>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</si>
  <si>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</si>
  <si>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</si>
  <si>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</si>
  <si>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</si>
  <si>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</si>
  <si>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</si>
  <si>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</si>
  <si>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</si>
  <si>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</si>
  <si>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</si>
  <si>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</si>
  <si>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</si>
  <si>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</si>
  <si>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</si>
  <si>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</si>
  <si>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</si>
  <si>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</si>
  <si>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</si>
  <si>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</si>
  <si>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</si>
  <si>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</si>
  <si>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</si>
  <si>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</si>
  <si>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</si>
  <si>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</si>
  <si>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</si>
  <si>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</si>
  <si>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</si>
  <si>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</si>
  <si>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</si>
  <si>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</si>
  <si>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</si>
  <si>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</si>
  <si>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</si>
  <si>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</si>
  <si>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</si>
  <si>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</si>
  <si>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</si>
  <si>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</si>
  <si>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</si>
  <si>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</si>
  <si>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</si>
  <si>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</si>
  <si>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</si>
  <si>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</si>
  <si>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</si>
  <si>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</si>
  <si>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</si>
  <si>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</si>
  <si>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</si>
  <si>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</si>
  <si>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</si>
  <si>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</si>
  <si>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</si>
  <si>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</si>
  <si>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</si>
  <si>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</si>
  <si>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</si>
  <si>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</si>
  <si>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</si>
  <si>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</si>
  <si>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</si>
  <si>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</si>
  <si>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</si>
  <si>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</si>
  <si>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</si>
  <si>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</si>
  <si>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</si>
  <si>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</si>
  <si>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</si>
  <si>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</si>
  <si>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</si>
  <si>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</si>
  <si>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</si>
  <si>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</si>
  <si>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</si>
  <si>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</si>
  <si>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</si>
  <si>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</si>
  <si>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</si>
  <si>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</si>
  <si>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</si>
  <si>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</si>
  <si>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</si>
  <si>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</si>
  <si>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</si>
  <si>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</si>
  <si>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</si>
  <si>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</si>
  <si>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</si>
  <si>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</si>
  <si>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</si>
  <si>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</si>
  <si>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</si>
  <si>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</si>
  <si>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</si>
  <si>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</si>
  <si>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</si>
  <si>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</si>
  <si>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</si>
  <si>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</si>
  <si>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</si>
  <si>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</si>
  <si>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</si>
  <si>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</si>
  <si>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</si>
  <si>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</si>
  <si>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</si>
  <si>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</si>
  <si>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</si>
  <si>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</si>
  <si>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</si>
  <si>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</si>
  <si>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</si>
  <si>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</si>
  <si>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</si>
  <si>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</si>
  <si>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</si>
  <si>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</si>
  <si>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</si>
  <si>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</si>
  <si>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</si>
  <si>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</si>
  <si>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</si>
  <si>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</si>
  <si>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</si>
  <si>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</si>
  <si>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</si>
  <si>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</si>
  <si>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</si>
  <si>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</si>
  <si>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</si>
  <si>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</si>
  <si>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</si>
  <si>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</si>
  <si>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</si>
  <si>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</si>
  <si>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</si>
  <si>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</si>
  <si>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</si>
  <si>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</si>
  <si>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</si>
  <si>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</si>
  <si>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</si>
  <si>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</si>
  <si>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</si>
  <si>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</si>
  <si>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</si>
  <si>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</si>
  <si>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</si>
  <si>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</si>
  <si>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</si>
  <si>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</si>
  <si>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</si>
  <si>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</si>
  <si>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</si>
  <si>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</si>
  <si>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</si>
  <si>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</si>
  <si>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</si>
  <si>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</si>
  <si>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</si>
  <si>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</si>
  <si>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</si>
  <si>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</si>
  <si>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</si>
  <si>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</si>
  <si>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</si>
  <si>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</si>
  <si>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</si>
  <si>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</si>
  <si>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</si>
  <si>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</si>
  <si>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</si>
  <si>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</si>
  <si>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</si>
  <si>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</si>
  <si>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</si>
  <si>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</si>
  <si>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</si>
  <si>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</si>
  <si>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</si>
  <si>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</si>
  <si>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</si>
  <si>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</si>
  <si>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</si>
  <si>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</si>
  <si>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</si>
  <si>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</si>
  <si>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</si>
  <si>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</si>
  <si>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</si>
  <si>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</si>
  <si>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</si>
  <si>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</si>
  <si>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</si>
  <si>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</si>
  <si>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</si>
  <si>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</si>
  <si>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</si>
  <si>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</si>
  <si>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</si>
  <si>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</si>
  <si>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</si>
  <si>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</si>
  <si>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</si>
  <si>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</si>
  <si>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</si>
  <si>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</si>
  <si>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</si>
  <si>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</si>
  <si>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</si>
  <si>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</si>
  <si>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</si>
  <si>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</si>
  <si>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</si>
  <si>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</si>
  <si>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</si>
  <si>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</si>
  <si>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</si>
  <si>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</si>
  <si>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</si>
  <si>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</si>
  <si>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</si>
  <si>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</si>
  <si>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</si>
  <si>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</si>
  <si>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</si>
  <si>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</si>
  <si>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</si>
  <si>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</si>
  <si>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</si>
  <si>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</si>
  <si>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</si>
  <si>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</si>
  <si>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</si>
  <si>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</si>
  <si>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</si>
  <si>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</si>
  <si>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</si>
  <si>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</si>
  <si>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</si>
  <si>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</si>
  <si>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</si>
  <si>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</si>
  <si>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</si>
  <si>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</si>
  <si>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</si>
  <si>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</si>
  <si>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</si>
  <si>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</si>
  <si>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</si>
  <si>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</si>
  <si>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</si>
  <si>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</si>
  <si>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</si>
  <si>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</si>
  <si>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</si>
  <si>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</si>
  <si>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</si>
  <si>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</si>
  <si>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</si>
  <si>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</si>
  <si>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</si>
  <si>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</si>
  <si>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</si>
  <si>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</si>
  <si>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</si>
  <si>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</si>
  <si>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</si>
  <si>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</si>
  <si>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</si>
  <si>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</si>
  <si>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</si>
  <si>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</si>
  <si>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</si>
  <si>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</si>
  <si>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</si>
  <si>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</si>
  <si>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</si>
  <si>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</si>
  <si>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</si>
  <si>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</si>
  <si>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</si>
  <si>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</si>
  <si>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</si>
  <si>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</si>
  <si>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</si>
  <si>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</si>
  <si>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</si>
  <si>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</si>
  <si>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</si>
  <si>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</si>
  <si>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</si>
  <si>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</si>
  <si>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</si>
  <si>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</si>
  <si>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</si>
  <si>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</si>
  <si>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</si>
  <si>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</si>
  <si>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</si>
  <si>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</si>
  <si>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</si>
  <si>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</si>
  <si>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</si>
  <si>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</si>
  <si>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</si>
  <si>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</si>
  <si>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</si>
  <si>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</si>
  <si>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</si>
  <si>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</si>
  <si>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</si>
  <si>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</si>
  <si>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</si>
  <si>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</si>
  <si>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</si>
  <si>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</si>
  <si>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</si>
  <si>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</si>
  <si>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</si>
  <si>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</si>
  <si>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</si>
  <si>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</si>
  <si>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</si>
  <si>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</si>
  <si>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</si>
  <si>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</si>
  <si>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</si>
  <si>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</si>
  <si>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</si>
  <si>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</si>
  <si>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</si>
  <si>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</si>
  <si>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</si>
  <si>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</si>
  <si>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</si>
  <si>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</si>
  <si>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</si>
  <si>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</si>
  <si>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</si>
  <si>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</si>
  <si>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</si>
  <si>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</si>
  <si>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</si>
  <si>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</si>
  <si>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</si>
  <si>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</si>
  <si>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</si>
  <si>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</si>
  <si>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</si>
  <si>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</si>
  <si>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</si>
  <si>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</si>
  <si>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</si>
  <si>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</si>
  <si>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</si>
  <si>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</si>
  <si>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</si>
  <si>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</si>
  <si>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</si>
  <si>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</si>
  <si>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</si>
  <si>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</si>
  <si>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</si>
  <si>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</si>
  <si>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</si>
  <si>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</si>
  <si>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</si>
  <si>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</si>
  <si>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</si>
  <si>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</si>
  <si>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</si>
  <si>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</si>
  <si>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</si>
  <si>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</si>
  <si>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</si>
  <si>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</si>
  <si>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</si>
  <si>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</si>
  <si>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</si>
  <si>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</si>
  <si>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</si>
  <si>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</si>
  <si>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</si>
  <si>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</si>
  <si>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</si>
  <si>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</si>
  <si>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</si>
  <si>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</si>
  <si>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</si>
  <si>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</si>
  <si>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</si>
  <si>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</si>
  <si>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</si>
  <si>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</si>
  <si>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</si>
  <si>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</si>
  <si>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</si>
  <si>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</si>
  <si>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</si>
  <si>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</si>
  <si>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</si>
  <si>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</si>
  <si>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</si>
  <si>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</si>
  <si>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</si>
  <si>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</si>
  <si>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</si>
  <si>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</si>
  <si>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</si>
  <si>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</si>
  <si>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</si>
  <si>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</si>
  <si>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</si>
  <si>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</si>
  <si>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</si>
  <si>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</si>
  <si>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</si>
  <si>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</si>
  <si>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</si>
  <si>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</si>
  <si>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</si>
  <si>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</si>
  <si>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</si>
  <si>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</si>
  <si>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</si>
  <si>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</si>
  <si>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</si>
  <si>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</si>
  <si>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</si>
  <si>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</si>
  <si>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</si>
  <si>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</si>
  <si>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</si>
  <si>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</si>
  <si>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</si>
  <si>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</si>
  <si>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</si>
  <si>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</si>
  <si>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</si>
  <si>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</si>
  <si>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</si>
  <si>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</si>
  <si>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</si>
  <si>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</si>
  <si>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</si>
  <si>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</si>
  <si>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</si>
  <si>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</si>
  <si>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</si>
  <si>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</si>
  <si>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</si>
  <si>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</si>
  <si>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</si>
  <si>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</si>
  <si>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</si>
  <si>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</si>
  <si>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</si>
  <si>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</si>
  <si>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</si>
  <si>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</si>
  <si>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</si>
  <si>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</si>
  <si>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</si>
  <si>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</si>
  <si>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</si>
  <si>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</si>
  <si>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</si>
  <si>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</si>
  <si>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</si>
  <si>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</si>
  <si>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</si>
  <si>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</si>
  <si>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</si>
  <si>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</si>
  <si>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</si>
  <si>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</si>
  <si>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</si>
  <si>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</si>
  <si>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</si>
  <si>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</si>
  <si>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</si>
  <si>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</si>
  <si>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</si>
  <si>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</si>
  <si>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</si>
  <si>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</si>
  <si>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</si>
  <si>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</si>
  <si>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</si>
  <si>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</si>
  <si>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</si>
  <si>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</si>
  <si>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</si>
  <si>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</si>
  <si>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</si>
  <si>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</si>
  <si>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</si>
  <si>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</si>
  <si>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</si>
  <si>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</si>
  <si>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</si>
  <si>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</si>
  <si>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</si>
  <si>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</si>
  <si>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</si>
  <si>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</si>
  <si>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</si>
  <si>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</si>
  <si>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</si>
  <si>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</si>
  <si>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</si>
  <si>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</si>
  <si>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</si>
  <si>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</si>
  <si>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</si>
  <si>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</si>
  <si>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</si>
  <si>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</si>
  <si>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</si>
  <si>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</si>
  <si>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</si>
  <si>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</si>
  <si>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</si>
  <si>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</si>
  <si>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</si>
  <si>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</si>
  <si>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</si>
  <si>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</si>
  <si>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</si>
  <si>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</si>
  <si>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</si>
  <si>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</si>
  <si>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</si>
  <si>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</si>
  <si>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</si>
  <si>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</si>
  <si>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</si>
  <si>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</si>
  <si>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</si>
  <si>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</si>
  <si>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</si>
  <si>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</si>
  <si>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</si>
  <si>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</si>
  <si>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</si>
  <si>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</si>
  <si>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</si>
  <si>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</si>
  <si>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</si>
  <si>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</si>
  <si>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</si>
  <si>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</si>
  <si>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</si>
  <si>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</si>
  <si>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</si>
  <si>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</si>
  <si>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</si>
  <si>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</si>
  <si>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</si>
  <si>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</si>
  <si>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</si>
  <si>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</si>
  <si>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</si>
  <si>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</si>
  <si>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</si>
  <si>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</si>
  <si>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</si>
  <si>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</si>
  <si>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</si>
  <si>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</si>
  <si>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</si>
  <si>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</si>
  <si>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</si>
  <si>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</si>
  <si>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</si>
  <si>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</si>
  <si>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</si>
  <si>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</si>
  <si>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</si>
  <si>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</si>
  <si>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</si>
  <si>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</si>
  <si>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</si>
  <si>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</si>
  <si>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</si>
  <si>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</si>
  <si>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</si>
  <si>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</si>
  <si>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</si>
  <si>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</si>
  <si>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</si>
  <si>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</si>
  <si>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</si>
  <si>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</si>
  <si>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</si>
  <si>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</si>
  <si>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</si>
  <si>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</si>
  <si>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</si>
  <si>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</si>
  <si>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</si>
  <si>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</si>
  <si>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</si>
  <si>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</si>
  <si>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</si>
  <si>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</si>
  <si>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</si>
  <si>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</si>
  <si>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</si>
  <si>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</si>
  <si>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</si>
  <si>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</si>
  <si>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</si>
  <si>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</si>
  <si>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</si>
  <si>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</si>
  <si>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</si>
  <si>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</si>
  <si>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</si>
  <si>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</si>
  <si>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</si>
  <si>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</si>
  <si>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</si>
  <si>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</si>
  <si>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</si>
  <si>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</si>
  <si>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</si>
  <si>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</si>
  <si>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</si>
  <si>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</si>
  <si>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</si>
  <si>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</si>
  <si>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</si>
  <si>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</si>
  <si>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</si>
  <si>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</si>
  <si>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</si>
  <si>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</si>
  <si>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</si>
  <si>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</si>
  <si>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</si>
  <si>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</si>
  <si>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</si>
  <si>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</si>
  <si>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</si>
  <si>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</si>
  <si>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</si>
  <si>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</si>
  <si>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</si>
  <si>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</si>
  <si>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</si>
  <si>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</si>
  <si>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</si>
  <si>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</si>
  <si>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</si>
  <si>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</si>
  <si>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</si>
  <si>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</si>
  <si>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</si>
  <si>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</si>
  <si>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</si>
  <si>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</si>
  <si>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</si>
  <si>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</si>
  <si>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</si>
  <si>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</si>
  <si>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</si>
  <si>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</si>
  <si>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</si>
  <si>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</si>
  <si>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</si>
  <si>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</si>
  <si>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</si>
  <si>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</si>
  <si>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</si>
  <si>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</si>
  <si>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</si>
  <si>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</si>
  <si>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</si>
  <si>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</si>
  <si>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</si>
  <si>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</si>
  <si>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</si>
  <si>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</si>
  <si>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</si>
  <si>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</si>
  <si>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</si>
  <si>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</si>
  <si>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</si>
  <si>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</si>
  <si>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</si>
  <si>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</si>
  <si>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</si>
  <si>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</si>
  <si>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</si>
  <si>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</si>
  <si>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</si>
  <si>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</si>
  <si>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</si>
  <si>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</si>
  <si>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</si>
  <si>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</si>
  <si>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</si>
  <si>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</si>
  <si>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</si>
  <si>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</si>
  <si>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</si>
  <si>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</si>
  <si>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</si>
  <si>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</si>
  <si>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</si>
  <si>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</si>
  <si>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</si>
  <si>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</si>
  <si>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</si>
  <si>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</si>
  <si>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</si>
  <si>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</si>
  <si>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</si>
  <si>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</si>
  <si>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</si>
  <si>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</si>
  <si>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</si>
  <si>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</si>
  <si>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</si>
  <si>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</si>
  <si>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</si>
  <si>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</si>
  <si>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</si>
  <si>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</si>
  <si>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</si>
  <si>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</si>
  <si>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</si>
  <si>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</si>
  <si>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</si>
  <si>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</si>
  <si>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</si>
  <si>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</si>
  <si>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</si>
  <si>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</si>
  <si>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</si>
  <si>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</si>
  <si>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</si>
  <si>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</si>
  <si>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</si>
  <si>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</si>
  <si>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</si>
  <si>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</si>
  <si>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</si>
  <si>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</si>
  <si>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</si>
  <si>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</si>
  <si>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</si>
  <si>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</si>
  <si>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</si>
  <si>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</si>
  <si>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</si>
  <si>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</si>
  <si>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</si>
  <si>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</si>
  <si>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</si>
  <si>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</si>
  <si>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</si>
  <si>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</si>
  <si>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</si>
  <si>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</si>
  <si>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</si>
  <si>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</si>
  <si>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</si>
  <si>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</si>
  <si>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</si>
  <si>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</si>
  <si>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</si>
  <si>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</si>
  <si>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</si>
  <si>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</si>
  <si>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</si>
  <si>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</si>
  <si>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</si>
  <si>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</si>
  <si>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</si>
  <si>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</si>
  <si>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</si>
  <si>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</si>
  <si>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</si>
  <si>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</si>
  <si>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</si>
  <si>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</si>
  <si>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</si>
  <si>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</si>
  <si>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</si>
  <si>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</si>
  <si>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</si>
  <si>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</si>
  <si>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</si>
  <si>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</si>
  <si>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</si>
  <si>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</si>
  <si>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</si>
  <si>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</si>
  <si>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</si>
  <si>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</si>
  <si>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</si>
  <si>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</si>
  <si>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</si>
  <si>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</si>
  <si>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</si>
  <si>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</si>
  <si>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</si>
  <si>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</si>
  <si>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</si>
  <si>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</si>
  <si>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</si>
  <si>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</si>
  <si>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</si>
  <si>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</si>
  <si>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</si>
  <si>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</si>
  <si>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</si>
  <si>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</si>
  <si>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</si>
  <si>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</si>
  <si>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</si>
  <si>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</si>
  <si>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</si>
  <si>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</si>
  <si>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</si>
  <si>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</si>
  <si>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</si>
  <si>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</si>
  <si>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</si>
  <si>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</si>
  <si>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</si>
  <si>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</si>
  <si>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</si>
  <si>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</si>
  <si>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</si>
  <si>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</si>
  <si>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</si>
  <si>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</si>
  <si>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</si>
  <si>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</si>
  <si>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</si>
  <si>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</si>
  <si>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</si>
  <si>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</si>
  <si>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</si>
  <si>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</si>
  <si>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</si>
  <si>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</si>
  <si>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</si>
  <si>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</si>
  <si>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</si>
  <si>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</si>
  <si>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</si>
  <si>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</si>
  <si>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</si>
  <si>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</si>
  <si>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</si>
  <si>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</si>
  <si>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</si>
  <si>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</si>
  <si>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</si>
  <si>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</si>
  <si>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</si>
  <si>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</si>
  <si>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</si>
  <si>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</si>
  <si>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</si>
  <si>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</si>
  <si>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</si>
  <si>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</si>
  <si>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</si>
  <si>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</si>
  <si>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</si>
  <si>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</si>
  <si>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</si>
  <si>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</si>
  <si>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</si>
  <si>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</si>
  <si>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</si>
  <si>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</si>
  <si>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</si>
  <si>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</si>
  <si>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</si>
  <si>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</si>
  <si>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</si>
  <si>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</si>
  <si>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</si>
  <si>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</si>
  <si>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</si>
  <si>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</si>
  <si>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</si>
  <si>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</si>
  <si>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</si>
  <si>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</si>
  <si>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</si>
  <si>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</si>
  <si>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</si>
  <si>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</si>
  <si>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</si>
  <si>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</si>
  <si>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</si>
  <si>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</si>
  <si>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</si>
  <si>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</si>
  <si>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</si>
  <si>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</si>
  <si>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</si>
  <si>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</si>
  <si>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</si>
  <si>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</si>
  <si>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</si>
  <si>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</si>
  <si>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</si>
  <si>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</si>
  <si>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</si>
  <si>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</si>
  <si>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</si>
  <si>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</si>
  <si>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</si>
  <si>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</si>
  <si>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</si>
  <si>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</si>
  <si>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</si>
  <si>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</si>
  <si>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</si>
  <si>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</si>
  <si>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</si>
  <si>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</si>
  <si>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</si>
  <si>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</si>
  <si>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</si>
  <si>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</si>
  <si>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</si>
  <si>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</si>
  <si>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</si>
  <si>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</si>
  <si>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</si>
  <si>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</si>
  <si>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</si>
  <si>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</si>
  <si>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</si>
  <si>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</si>
  <si>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</si>
  <si>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</si>
  <si>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</si>
  <si>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</si>
  <si>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</si>
  <si>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</si>
  <si>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</si>
  <si>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</si>
  <si>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</si>
  <si>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</si>
  <si>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</si>
  <si>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</si>
  <si>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</si>
  <si>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</si>
  <si>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</si>
  <si>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</si>
  <si>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</si>
  <si>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</si>
  <si>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</si>
  <si>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</si>
  <si>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</si>
  <si>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</si>
  <si>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</si>
  <si>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</si>
  <si>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</si>
  <si>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</si>
  <si>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</si>
  <si>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</si>
  <si>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</si>
  <si>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</si>
  <si>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</si>
  <si>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</si>
  <si>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</si>
  <si>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</si>
  <si>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</si>
  <si>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</si>
  <si>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</si>
  <si>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</si>
  <si>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</si>
  <si>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</si>
  <si>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</si>
  <si>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</si>
  <si>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</si>
  <si>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</si>
  <si>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</si>
  <si>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</si>
  <si>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</si>
  <si>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</si>
  <si>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</si>
  <si>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</si>
  <si>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</si>
  <si>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</si>
  <si>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</si>
  <si>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</si>
  <si>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</si>
  <si>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</si>
  <si>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</si>
  <si>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</si>
  <si>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</si>
  <si>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</si>
  <si>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</si>
  <si>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</si>
  <si>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</si>
  <si>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</si>
  <si>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</si>
  <si>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</si>
  <si>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</si>
  <si>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</si>
  <si>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</si>
  <si>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</si>
  <si>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</si>
  <si>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</si>
  <si>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</si>
  <si>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</si>
  <si>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</si>
  <si>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</si>
  <si>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</si>
  <si>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</si>
  <si>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</si>
  <si>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</si>
  <si>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</si>
  <si>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</si>
  <si>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</si>
  <si>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</si>
  <si>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</si>
  <si>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</si>
  <si>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</si>
  <si>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</si>
  <si>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</si>
  <si>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</si>
  <si>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</si>
  <si>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</si>
  <si>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</si>
  <si>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</si>
  <si>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</si>
  <si>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</si>
  <si>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</si>
  <si>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</si>
  <si>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</si>
  <si>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</si>
  <si>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</si>
  <si>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</si>
  <si>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</si>
  <si>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</si>
  <si>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</si>
  <si>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</si>
  <si>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</si>
  <si>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</si>
  <si>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</si>
  <si>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</si>
  <si>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</si>
  <si>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</si>
  <si>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</si>
  <si>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</si>
  <si>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</si>
  <si>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</si>
  <si>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</si>
  <si>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</si>
  <si>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</si>
  <si>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</si>
  <si>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</si>
  <si>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</si>
  <si>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</si>
  <si>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</si>
  <si>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</si>
  <si>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</si>
  <si>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</si>
  <si>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</si>
  <si>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</si>
  <si>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</si>
  <si>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</si>
  <si>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</si>
  <si>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</si>
  <si>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</si>
  <si>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</si>
  <si>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</si>
  <si>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</si>
  <si>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</si>
  <si>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</si>
  <si>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</si>
  <si>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</si>
  <si>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</si>
  <si>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</si>
  <si>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</si>
  <si>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</si>
  <si>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</si>
  <si>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</si>
  <si>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</si>
  <si>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</si>
  <si>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</si>
  <si>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</si>
  <si>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</si>
  <si>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</si>
  <si>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</si>
  <si>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</si>
  <si>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</si>
  <si>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</si>
  <si>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</si>
  <si>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</si>
  <si>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</si>
  <si>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</si>
  <si>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</si>
  <si>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</si>
  <si>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</si>
  <si>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</si>
  <si>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</si>
  <si>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</si>
  <si>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</si>
  <si>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</si>
  <si>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</si>
  <si>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</si>
  <si>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</si>
  <si>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</si>
  <si>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</si>
  <si>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</si>
  <si>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</si>
  <si>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</si>
  <si>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</si>
  <si>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</si>
  <si>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</si>
  <si>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</si>
  <si>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</si>
  <si>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</si>
  <si>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</si>
  <si>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</si>
  <si>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</si>
  <si>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</si>
  <si>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</si>
  <si>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</si>
  <si>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</si>
  <si>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</si>
  <si>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</si>
  <si>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</si>
  <si>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</si>
  <si>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</si>
  <si>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</si>
  <si>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</si>
  <si>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</si>
  <si>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</si>
  <si>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</si>
  <si>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</si>
  <si>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</si>
  <si>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</si>
  <si>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</si>
  <si>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</si>
  <si>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</si>
  <si>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</si>
  <si>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</si>
  <si>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</si>
  <si>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</si>
  <si>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</si>
  <si>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</si>
  <si>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</si>
  <si>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</si>
  <si>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</si>
  <si>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</si>
  <si>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</si>
  <si>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</si>
  <si>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</si>
  <si>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</si>
  <si>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</si>
  <si>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</si>
  <si>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</si>
  <si>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</si>
  <si>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</si>
  <si>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</si>
  <si>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</si>
  <si>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</si>
  <si>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</si>
  <si>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</si>
  <si>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</si>
  <si>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</si>
  <si>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</si>
  <si>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</si>
  <si>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</si>
  <si>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</si>
  <si>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</si>
  <si>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</si>
  <si>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</si>
  <si>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</si>
  <si>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</si>
  <si>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</si>
  <si>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</si>
  <si>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</si>
  <si>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</si>
  <si>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</si>
  <si>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</si>
  <si>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</si>
  <si>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</si>
  <si>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</si>
  <si>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</si>
  <si>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</si>
  <si>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</si>
  <si>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</si>
  <si>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</si>
  <si>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</si>
  <si>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</si>
  <si>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</si>
  <si>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</si>
  <si>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</si>
  <si>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</si>
  <si>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</si>
  <si>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</si>
  <si>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</si>
  <si>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</si>
  <si>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</si>
  <si>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</si>
  <si>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</si>
  <si>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</si>
  <si>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</si>
  <si>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</si>
  <si>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</si>
  <si>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</si>
  <si>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</si>
  <si>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</si>
  <si>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</si>
  <si>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</si>
  <si>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</si>
  <si>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</si>
  <si>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</si>
  <si>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</si>
  <si>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</si>
  <si>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</si>
  <si>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</si>
  <si>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</si>
  <si>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</si>
  <si>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</si>
  <si>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</si>
  <si>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</si>
  <si>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</si>
  <si>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</si>
  <si>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</si>
  <si>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</si>
  <si>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</si>
  <si>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</si>
  <si>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</si>
  <si>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</si>
  <si>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</si>
  <si>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</si>
  <si>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</si>
  <si>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</si>
  <si>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</si>
  <si>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</si>
  <si>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</si>
  <si>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</si>
  <si>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</si>
  <si>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</si>
  <si>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</si>
  <si>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</si>
  <si>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</si>
  <si>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</si>
  <si>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</si>
  <si>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</si>
  <si>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</si>
  <si>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</si>
  <si>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</si>
  <si>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</si>
  <si>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</si>
  <si>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</si>
  <si>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</si>
  <si>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</si>
  <si>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</si>
  <si>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</si>
  <si>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</si>
  <si>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</si>
  <si>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</si>
  <si>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</si>
  <si>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</si>
  <si>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</si>
  <si>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</si>
  <si>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</si>
  <si>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</si>
  <si>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</si>
  <si>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</si>
  <si>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</si>
  <si>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</si>
  <si>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</si>
  <si>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</si>
  <si>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</si>
  <si>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</si>
  <si>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</si>
  <si>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</si>
  <si>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</si>
  <si>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</si>
  <si>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</si>
  <si>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</si>
  <si>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</si>
  <si>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</si>
  <si>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</si>
  <si>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</si>
  <si>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</si>
  <si>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</si>
  <si>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</si>
  <si>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</si>
  <si>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</si>
  <si>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</si>
  <si>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</si>
  <si>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</si>
  <si>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</si>
  <si>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</si>
  <si>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</si>
  <si>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</si>
  <si>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</si>
  <si>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</si>
  <si>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</si>
  <si>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</si>
  <si>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</si>
  <si>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</si>
  <si>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</si>
  <si>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</si>
  <si>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</si>
  <si>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</si>
  <si>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</si>
  <si>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</si>
  <si>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</si>
  <si>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</si>
  <si>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</si>
  <si>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</si>
  <si>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</si>
  <si>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</si>
  <si>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</si>
  <si>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</si>
  <si>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</si>
  <si>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</si>
  <si>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</si>
  <si>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</si>
  <si>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</si>
  <si>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</si>
  <si>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</si>
  <si>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</si>
  <si>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</si>
  <si>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</si>
  <si>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</si>
  <si>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</si>
  <si>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</si>
  <si>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</si>
  <si>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</si>
  <si>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</si>
  <si>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</si>
  <si>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</si>
  <si>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</si>
  <si>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</si>
  <si>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</si>
  <si>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</si>
  <si>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</si>
  <si>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</si>
  <si>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</si>
  <si>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</si>
  <si>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</si>
  <si>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</si>
  <si>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</si>
  <si>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</si>
  <si>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</si>
  <si>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</si>
  <si>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</si>
  <si>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</si>
  <si>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</si>
  <si>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</si>
  <si>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</si>
  <si>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</si>
  <si>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</si>
  <si>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</si>
  <si>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</si>
  <si>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</si>
  <si>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</si>
  <si>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</si>
  <si>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</si>
  <si>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</si>
  <si>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</si>
  <si>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</si>
  <si>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</si>
  <si>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</si>
  <si>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</si>
  <si>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</si>
  <si>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</si>
  <si>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</si>
  <si>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</si>
  <si>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</si>
  <si>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</si>
  <si>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</si>
  <si>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</si>
  <si>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</si>
  <si>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</si>
  <si>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</si>
  <si>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</si>
  <si>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</si>
  <si>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</si>
  <si>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</si>
  <si>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</si>
  <si>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</si>
  <si>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</si>
  <si>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</si>
  <si>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</si>
  <si>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</si>
  <si>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</si>
  <si>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</si>
  <si>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</si>
  <si>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</si>
  <si>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</si>
  <si>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</si>
  <si>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</si>
  <si>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</si>
  <si>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</si>
  <si>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</si>
  <si>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</si>
  <si>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</si>
  <si>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</si>
  <si>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</si>
  <si>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</si>
  <si>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</si>
  <si>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</si>
  <si>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</si>
  <si>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</si>
  <si>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</si>
  <si>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</si>
  <si>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</si>
  <si>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</si>
  <si>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</si>
  <si>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</si>
  <si>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</si>
  <si>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</si>
  <si>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</si>
  <si>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</si>
  <si>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</si>
  <si>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</si>
  <si>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</si>
  <si>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</si>
  <si>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</si>
  <si>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</si>
  <si>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</si>
  <si>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</si>
  <si>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</si>
  <si>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</si>
  <si>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</si>
  <si>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</si>
  <si>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</si>
  <si>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</si>
  <si>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</si>
  <si>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</si>
  <si>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</si>
  <si>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</si>
  <si>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</si>
  <si>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</si>
  <si>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</si>
  <si>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</si>
  <si>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</si>
  <si>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</si>
  <si>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</si>
  <si>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</si>
  <si>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</si>
  <si>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</si>
  <si>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</si>
  <si>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</si>
  <si>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</si>
  <si>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</si>
  <si>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</si>
  <si>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</si>
  <si>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</si>
  <si>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</si>
  <si>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</si>
  <si>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</si>
  <si>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</si>
  <si>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</si>
  <si>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</si>
  <si>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</si>
  <si>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</si>
  <si>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</si>
  <si>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</si>
  <si>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</si>
  <si>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</si>
  <si>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</si>
  <si>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</si>
  <si>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</si>
  <si>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</si>
  <si>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</si>
  <si>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</si>
  <si>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</si>
  <si>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</si>
  <si>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</si>
  <si>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</si>
  <si>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</si>
  <si>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</si>
  <si>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</si>
  <si>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</si>
  <si>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</si>
  <si>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</si>
  <si>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</si>
  <si>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</si>
  <si>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</si>
  <si>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</si>
  <si>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</si>
  <si>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</si>
  <si>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</si>
  <si>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</si>
  <si>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</si>
  <si>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</si>
  <si>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</si>
  <si>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</si>
  <si>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</si>
  <si>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</si>
  <si>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</si>
  <si>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</si>
  <si>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</si>
  <si>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</si>
  <si>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</si>
  <si>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</si>
  <si>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</si>
  <si>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</si>
  <si>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</si>
  <si>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</si>
  <si>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</si>
  <si>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</si>
  <si>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</si>
  <si>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</si>
  <si>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</si>
  <si>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</si>
  <si>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</si>
  <si>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</si>
  <si>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</si>
  <si>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</si>
  <si>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</si>
  <si>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</si>
  <si>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</si>
  <si>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</si>
  <si>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</si>
  <si>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</si>
  <si>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</si>
  <si>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</si>
  <si>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</si>
  <si>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</si>
  <si>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</si>
  <si>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</si>
  <si>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</si>
  <si>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</si>
  <si>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</si>
  <si>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</si>
  <si>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</si>
  <si>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</si>
  <si>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</si>
  <si>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</si>
  <si>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</si>
  <si>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</si>
  <si>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</si>
  <si>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</si>
  <si>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</si>
  <si>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</si>
  <si>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</si>
  <si>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</si>
  <si>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</si>
  <si>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</si>
  <si>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</si>
  <si>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</si>
  <si>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</si>
  <si>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</si>
  <si>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</si>
  <si>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</si>
  <si>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</si>
  <si>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</si>
  <si>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</si>
  <si>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</si>
  <si>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</si>
  <si>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</si>
  <si>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</si>
  <si>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</si>
  <si>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</si>
  <si>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</si>
  <si>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</si>
  <si>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</si>
  <si>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</si>
  <si>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</si>
  <si>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</si>
  <si>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</si>
  <si>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</si>
  <si>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</si>
  <si>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</si>
  <si>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</si>
  <si>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</si>
  <si>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</si>
  <si>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</si>
  <si>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</si>
  <si>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</si>
  <si>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</si>
  <si>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</si>
  <si>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</si>
  <si>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</si>
  <si>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</si>
  <si>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</si>
  <si>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</si>
  <si>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</si>
  <si>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</si>
  <si>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</si>
  <si>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</si>
  <si>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</si>
  <si>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</si>
  <si>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</si>
  <si>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</si>
  <si>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</si>
  <si>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</si>
  <si>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</si>
  <si>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</si>
  <si>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</si>
  <si>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</si>
  <si>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</si>
  <si>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</si>
  <si>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</si>
  <si>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</si>
  <si>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</si>
  <si>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</si>
  <si>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</si>
  <si>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</si>
  <si>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</si>
  <si>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</si>
  <si>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</si>
  <si>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</si>
  <si>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</si>
  <si>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</si>
  <si>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</si>
  <si>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</si>
  <si>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</si>
  <si>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</si>
  <si>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</si>
  <si>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</si>
  <si>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</si>
  <si>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</si>
  <si>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</si>
  <si>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</si>
  <si>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</si>
  <si>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</si>
  <si>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</si>
  <si>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</si>
  <si>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</si>
  <si>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</si>
  <si>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</si>
  <si>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</si>
  <si>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</si>
  <si>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</si>
  <si>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</si>
  <si>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</si>
  <si>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</si>
  <si>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</si>
  <si>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</si>
  <si>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</si>
  <si>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</si>
  <si>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</si>
  <si>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</si>
  <si>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</si>
  <si>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</si>
  <si>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</si>
  <si>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</si>
  <si>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</si>
  <si>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</si>
  <si>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</si>
  <si>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</si>
  <si>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</si>
  <si>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</si>
  <si>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</si>
  <si>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</si>
  <si>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</si>
  <si>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</si>
  <si>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</si>
  <si>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</si>
  <si>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</si>
  <si>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</si>
  <si>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</si>
  <si>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</si>
  <si>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</si>
  <si>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</si>
  <si>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</si>
  <si>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</si>
  <si>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</si>
  <si>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</si>
  <si>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</si>
  <si>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</si>
  <si>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</si>
  <si>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</si>
  <si>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</si>
  <si>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</si>
  <si>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</si>
  <si>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</si>
  <si>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</si>
  <si>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</si>
  <si>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</si>
  <si>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</si>
  <si>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</si>
  <si>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</si>
  <si>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</si>
  <si>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</si>
  <si>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</si>
  <si>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</si>
  <si>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</si>
  <si>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</si>
  <si>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</si>
  <si>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</si>
  <si>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</si>
  <si>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</si>
  <si>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</si>
  <si>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</si>
  <si>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</si>
  <si>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</si>
  <si>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</si>
  <si>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</si>
  <si>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</si>
  <si>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</si>
  <si>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</si>
  <si>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</si>
  <si>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</si>
  <si>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</si>
  <si>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</si>
  <si>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</si>
  <si>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</si>
  <si>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</si>
  <si>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</si>
  <si>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</si>
  <si>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</si>
  <si>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</si>
  <si>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</si>
  <si>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</si>
  <si>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</si>
  <si>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</si>
  <si>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</si>
  <si>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</si>
  <si>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</si>
  <si>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</si>
  <si>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</si>
  <si>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</si>
  <si>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</si>
  <si>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</si>
  <si>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</si>
  <si>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</si>
  <si>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</si>
  <si>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</si>
  <si>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</si>
  <si>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</si>
  <si>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</si>
  <si>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</si>
  <si>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</si>
  <si>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</si>
  <si>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</si>
  <si>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</si>
  <si>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</si>
  <si>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</si>
  <si>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</si>
  <si>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</si>
  <si>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</si>
  <si>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</si>
  <si>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</si>
  <si>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</si>
  <si>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</si>
  <si>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</si>
  <si>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</si>
  <si>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</si>
  <si>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</si>
  <si>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</si>
  <si>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</si>
  <si>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</si>
  <si>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</si>
  <si>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</si>
  <si>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</si>
  <si>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</si>
  <si>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</si>
  <si>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</si>
  <si>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</si>
  <si>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</si>
  <si>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</si>
  <si>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</si>
  <si>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</si>
  <si>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</si>
  <si>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</si>
  <si>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</si>
  <si>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</si>
  <si>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</si>
  <si>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</si>
  <si>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</si>
  <si>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</si>
  <si>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</si>
  <si>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</si>
  <si>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</si>
  <si>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</si>
  <si>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</si>
  <si>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</si>
  <si>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</si>
  <si>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</si>
  <si>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</si>
  <si>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</si>
  <si>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</si>
  <si>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</si>
  <si>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</si>
  <si>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</si>
  <si>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</si>
  <si>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</si>
  <si>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</si>
  <si>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</si>
  <si>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</si>
  <si>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</si>
  <si>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</si>
  <si>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</si>
  <si>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</si>
  <si>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</si>
  <si>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</si>
  <si>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</si>
  <si>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</si>
  <si>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</si>
  <si>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</si>
  <si>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</si>
  <si>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</si>
  <si>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</si>
  <si>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</si>
  <si>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</si>
  <si>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</si>
  <si>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</si>
  <si>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</si>
  <si>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</si>
  <si>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</si>
  <si>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</si>
  <si>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</si>
  <si>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</si>
  <si>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</si>
  <si>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</si>
  <si>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</si>
  <si>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</si>
  <si>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</si>
  <si>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</si>
  <si>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</si>
  <si>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</si>
  <si>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</si>
  <si>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</si>
  <si>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</si>
  <si>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</si>
  <si>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</si>
  <si>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</si>
  <si>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</si>
  <si>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</si>
  <si>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</si>
  <si>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</si>
  <si>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</si>
  <si>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</si>
  <si>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</si>
  <si>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</si>
  <si>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</si>
  <si>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</si>
  <si>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</si>
  <si>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</si>
  <si>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</si>
  <si>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</si>
  <si>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</si>
  <si>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</si>
  <si>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</si>
  <si>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</si>
  <si>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</si>
  <si>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</si>
  <si>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</si>
  <si>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</si>
  <si>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</si>
  <si>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</si>
  <si>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</si>
  <si>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</si>
  <si>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</si>
  <si>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</si>
  <si>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</si>
  <si>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</si>
  <si>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</si>
  <si>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</si>
  <si>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</si>
  <si>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</si>
  <si>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</si>
  <si>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</si>
  <si>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</si>
  <si>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</si>
  <si>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</si>
  <si>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</si>
  <si>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</si>
  <si>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</si>
  <si>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</si>
  <si>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</si>
  <si>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</si>
  <si>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</si>
  <si>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</si>
  <si>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</si>
  <si>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</si>
  <si>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</si>
  <si>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</si>
  <si>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</si>
  <si>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</si>
  <si>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</si>
  <si>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</si>
  <si>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</si>
  <si>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</si>
  <si>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</si>
  <si>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</si>
  <si>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</si>
  <si>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</si>
  <si>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</si>
  <si>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</si>
  <si>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</si>
  <si>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</si>
  <si>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</si>
  <si>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</si>
  <si>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</si>
  <si>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</si>
  <si>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</si>
  <si>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</si>
  <si>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</si>
  <si>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</si>
  <si>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</si>
  <si>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</si>
  <si>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</si>
  <si>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</si>
  <si>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</si>
  <si>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</si>
  <si>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</si>
  <si>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</si>
  <si>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</si>
  <si>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</si>
  <si>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</si>
  <si>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</si>
  <si>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</si>
  <si>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</si>
  <si>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</si>
  <si>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</si>
  <si>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</si>
  <si>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</si>
  <si>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</si>
  <si>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</si>
  <si>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</si>
  <si>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</si>
  <si>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</si>
  <si>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</si>
  <si>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</si>
  <si>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</si>
  <si>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</si>
  <si>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</si>
  <si>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</si>
  <si>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</si>
  <si>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</si>
  <si>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</si>
  <si>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</si>
  <si>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</si>
  <si>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</si>
  <si>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</si>
  <si>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</si>
  <si>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</si>
  <si>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</si>
  <si>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</si>
  <si>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</si>
  <si>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</si>
  <si>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</si>
  <si>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</si>
  <si>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</si>
  <si>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</si>
  <si>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</si>
  <si>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</si>
  <si>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</si>
  <si>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</si>
  <si>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</si>
  <si>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</si>
  <si>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</si>
  <si>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</si>
  <si>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</si>
  <si>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</si>
  <si>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</si>
  <si>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</si>
  <si>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</si>
  <si>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</si>
  <si>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</si>
  <si>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</si>
  <si>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</si>
  <si>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</si>
  <si>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</si>
  <si>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</si>
  <si>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</si>
  <si>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</si>
  <si>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</si>
  <si>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</si>
  <si>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</si>
  <si>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</si>
  <si>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</si>
  <si>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</si>
  <si>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</si>
  <si>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</si>
  <si>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</si>
  <si>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</si>
  <si>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</si>
  <si>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</si>
  <si>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</si>
  <si>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</si>
  <si>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</si>
  <si>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</si>
  <si>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</si>
  <si>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</si>
  <si>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</si>
  <si>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</si>
  <si>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</si>
  <si>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</si>
  <si>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</si>
  <si>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</si>
  <si>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</si>
  <si>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</si>
  <si>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</si>
  <si>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</si>
  <si>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</si>
  <si>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</si>
  <si>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</si>
  <si>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</si>
  <si>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</si>
  <si>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</si>
  <si>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</si>
  <si>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</si>
  <si>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</si>
  <si>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</si>
  <si>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</si>
  <si>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</si>
  <si>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</si>
  <si>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</si>
  <si>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</si>
  <si>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</si>
  <si>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</si>
  <si>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</si>
  <si>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</si>
  <si>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</si>
  <si>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</si>
  <si>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</si>
  <si>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</si>
  <si>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</si>
  <si>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</si>
  <si>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</si>
  <si>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</si>
  <si>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</si>
  <si>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</si>
  <si>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</si>
  <si>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</si>
  <si>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</si>
  <si>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</si>
  <si>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</si>
  <si>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</si>
  <si>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</si>
  <si>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</si>
  <si>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</si>
  <si>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</si>
  <si>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</si>
  <si>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</si>
  <si>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</si>
  <si>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</si>
  <si>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</si>
  <si>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</si>
  <si>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</si>
  <si>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</si>
  <si>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</si>
  <si>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</si>
  <si>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</si>
  <si>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</si>
  <si>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</si>
  <si>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</si>
  <si>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</si>
  <si>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</si>
  <si>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</si>
  <si>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</si>
  <si>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</si>
  <si>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</si>
  <si>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</si>
  <si>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</si>
  <si>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</si>
  <si>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</si>
  <si>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</si>
  <si>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</si>
  <si>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</si>
  <si>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</si>
  <si>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</si>
  <si>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</si>
  <si>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</si>
  <si>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</si>
  <si>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</si>
  <si>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</si>
  <si>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</si>
  <si>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</si>
  <si>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</si>
  <si>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</si>
  <si>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</si>
  <si>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</si>
  <si>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</si>
  <si>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</si>
  <si>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</si>
  <si>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</si>
  <si>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</si>
  <si>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</si>
  <si>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</si>
  <si>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</si>
  <si>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</si>
  <si>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</si>
  <si>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</si>
  <si>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</si>
  <si>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</si>
  <si>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</si>
  <si>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</si>
  <si>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</si>
  <si>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</si>
  <si>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</si>
  <si>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</si>
  <si>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</si>
  <si>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</si>
  <si>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</si>
  <si>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</si>
  <si>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</si>
  <si>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</si>
  <si>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</si>
  <si>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</si>
  <si>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</si>
  <si>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</si>
  <si>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</si>
  <si>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</si>
  <si>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</si>
  <si>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</si>
  <si>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</si>
  <si>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</si>
  <si>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</si>
  <si>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</si>
  <si>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</si>
  <si>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</si>
  <si>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</si>
  <si>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</si>
  <si>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</si>
  <si>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</si>
  <si>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</si>
  <si>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</si>
  <si>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</si>
  <si>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</si>
  <si>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</si>
  <si>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</si>
  <si>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</si>
  <si>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</si>
  <si>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</si>
  <si>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</si>
  <si>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</si>
  <si>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</si>
  <si>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</si>
  <si>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</si>
  <si>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</si>
  <si>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</si>
  <si>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</si>
  <si>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</si>
  <si>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</si>
  <si>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</si>
  <si>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</si>
  <si>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</si>
  <si>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</si>
  <si>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</si>
  <si>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</si>
  <si>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</si>
  <si>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</si>
  <si>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</si>
  <si>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</si>
  <si>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</si>
  <si>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</si>
  <si>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</si>
  <si>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</si>
  <si>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</si>
  <si>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</si>
  <si>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</si>
  <si>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</si>
  <si>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</si>
  <si>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</si>
  <si>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</si>
  <si>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</si>
  <si>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</si>
  <si>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</si>
  <si>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</si>
  <si>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</si>
  <si>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</si>
  <si>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</si>
  <si>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</si>
  <si>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</si>
  <si>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</si>
  <si>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</si>
  <si>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</si>
  <si>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</si>
  <si>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</si>
  <si>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</si>
  <si>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</si>
  <si>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</si>
  <si>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</si>
  <si>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</si>
  <si>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</si>
  <si>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</si>
  <si>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</si>
  <si>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</si>
  <si>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</si>
  <si>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</si>
  <si>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</si>
  <si>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</si>
  <si>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</si>
  <si>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</si>
  <si>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</si>
  <si>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</si>
  <si>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</si>
  <si>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</si>
  <si>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</si>
  <si>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</si>
  <si>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</si>
  <si>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</si>
  <si>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</si>
  <si>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</si>
  <si>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</si>
  <si>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</si>
  <si>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</si>
  <si>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</si>
  <si>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</si>
  <si>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</si>
  <si>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</si>
  <si>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</si>
  <si>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</si>
  <si>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</si>
  <si>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</si>
  <si>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</si>
  <si>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</si>
  <si>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</si>
  <si>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</si>
  <si>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</si>
  <si>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</si>
  <si>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</si>
  <si>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</si>
  <si>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</si>
  <si>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</si>
  <si>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</si>
  <si>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</si>
  <si>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</si>
  <si>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</si>
  <si>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</si>
  <si>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</si>
  <si>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</si>
  <si>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</si>
  <si>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</si>
  <si>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</si>
  <si>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</si>
  <si>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</si>
  <si>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</si>
  <si>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</si>
  <si>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</si>
  <si>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</si>
  <si>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</si>
  <si>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</si>
  <si>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</si>
  <si>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</si>
  <si>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</si>
  <si>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</si>
  <si>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</si>
  <si>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</si>
  <si>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</si>
  <si>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</si>
  <si>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</si>
  <si>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</si>
  <si>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</si>
  <si>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</si>
  <si>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</si>
  <si>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</si>
  <si>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</si>
  <si>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</si>
  <si>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</si>
  <si>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</si>
  <si>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</si>
  <si>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</si>
  <si>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</si>
  <si>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</si>
  <si>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</si>
  <si>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</si>
  <si>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</si>
  <si>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</si>
  <si>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</si>
  <si>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</si>
  <si>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</si>
  <si>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</si>
  <si>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</si>
  <si>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</si>
  <si>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</si>
  <si>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</si>
  <si>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</si>
  <si>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</si>
  <si>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</si>
  <si>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</si>
  <si>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</si>
  <si>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</si>
  <si>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</si>
  <si>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</si>
  <si>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</si>
  <si>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</si>
  <si>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</si>
  <si>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</si>
  <si>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</si>
  <si>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</si>
  <si>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</si>
  <si>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</si>
  <si>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</si>
  <si>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</si>
  <si>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</si>
  <si>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</si>
  <si>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</si>
  <si>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</si>
  <si>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</si>
  <si>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</si>
  <si>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</si>
  <si>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</si>
  <si>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</si>
  <si>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</si>
  <si>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</si>
  <si>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</si>
  <si>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</si>
  <si>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</si>
  <si>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</si>
  <si>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</si>
  <si>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</si>
  <si>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</si>
  <si>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</si>
  <si>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</si>
  <si>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</si>
  <si>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</si>
  <si>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</si>
  <si>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</si>
  <si>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</si>
  <si>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</si>
  <si>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</si>
  <si>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</si>
  <si>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</si>
  <si>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</si>
  <si>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</si>
  <si>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</si>
  <si>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</si>
  <si>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</si>
  <si>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</si>
  <si>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</si>
  <si>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</si>
  <si>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</si>
  <si>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</si>
  <si>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</si>
  <si>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</si>
  <si>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</si>
  <si>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</si>
  <si>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</si>
  <si>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</si>
  <si>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</si>
  <si>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</si>
  <si>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</si>
  <si>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</si>
  <si>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</si>
  <si>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</si>
  <si>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</si>
  <si>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</si>
  <si>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</si>
  <si>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</si>
  <si>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</si>
  <si>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</si>
  <si>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</si>
  <si>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</si>
  <si>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</si>
  <si>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</si>
  <si>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</si>
  <si>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</si>
  <si>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</si>
  <si>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</si>
  <si>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</si>
  <si>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</si>
  <si>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</si>
  <si>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</si>
  <si>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</si>
  <si>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</si>
  <si>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</si>
  <si>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</si>
  <si>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</si>
  <si>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</si>
  <si>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</si>
  <si>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</si>
  <si>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</si>
  <si>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</si>
  <si>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</si>
  <si>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</si>
  <si>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</si>
  <si>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</si>
  <si>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</si>
  <si>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</si>
  <si>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</si>
  <si>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</si>
  <si>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</si>
  <si>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</si>
  <si>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</si>
  <si>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</si>
  <si>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</si>
  <si>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</si>
  <si>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</si>
  <si>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</si>
  <si>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</si>
  <si>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</si>
  <si>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</si>
  <si>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</si>
  <si>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</si>
  <si>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</si>
  <si>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</si>
  <si>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</si>
  <si>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</si>
  <si>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</si>
  <si>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</si>
  <si>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</si>
  <si>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</si>
  <si>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</si>
  <si>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</si>
  <si>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</si>
  <si>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</si>
  <si>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</si>
  <si>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</si>
  <si>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</si>
  <si>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</si>
  <si>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</si>
  <si>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</si>
  <si>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</si>
  <si>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</si>
  <si>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</si>
  <si>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</si>
  <si>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</si>
  <si>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</si>
  <si>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</si>
  <si>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</si>
  <si>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</si>
  <si>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</si>
  <si>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</si>
  <si>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</si>
  <si>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</si>
  <si>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</si>
  <si>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</si>
  <si>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</si>
  <si>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</si>
  <si>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</si>
  <si>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</si>
  <si>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</si>
  <si>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</si>
  <si>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</si>
  <si>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</si>
  <si>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</si>
  <si>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</si>
  <si>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</si>
  <si>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</si>
  <si>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</si>
  <si>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</si>
  <si>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</si>
  <si>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</si>
  <si>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</si>
  <si>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</si>
  <si>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</si>
  <si>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</si>
  <si>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</si>
  <si>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</si>
  <si>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</si>
  <si>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</si>
  <si>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</si>
  <si>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</si>
  <si>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</si>
  <si>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</si>
  <si>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</si>
  <si>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</si>
  <si>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</si>
  <si>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</si>
  <si>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</si>
  <si>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</si>
  <si>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</si>
  <si>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</si>
  <si>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</si>
  <si>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</si>
  <si>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</si>
  <si>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</si>
  <si>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</si>
  <si>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</si>
  <si>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</si>
  <si>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</si>
  <si>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</si>
  <si>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</si>
  <si>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</si>
  <si>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</si>
  <si>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</si>
  <si>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</si>
  <si>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</si>
  <si>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</si>
  <si>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</si>
  <si>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</si>
  <si>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</si>
  <si>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</si>
  <si>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</si>
  <si>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</si>
  <si>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</si>
  <si>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</si>
  <si>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</si>
  <si>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</si>
  <si>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</si>
  <si>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</si>
  <si>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</si>
  <si>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</si>
  <si>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</si>
  <si>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</si>
  <si>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</si>
  <si>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</si>
  <si>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</si>
  <si>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</si>
  <si>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</si>
  <si>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</si>
  <si>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</si>
  <si>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</si>
  <si>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</si>
  <si>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</si>
  <si>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</si>
  <si>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</si>
  <si>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</si>
  <si>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</si>
  <si>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</si>
  <si>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</si>
  <si>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</si>
  <si>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</si>
  <si>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</si>
  <si>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</si>
  <si>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</si>
  <si>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</si>
  <si>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</si>
  <si>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</si>
  <si>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</si>
  <si>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</si>
  <si>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</si>
  <si>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</si>
  <si>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</si>
  <si>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</si>
  <si>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</si>
  <si>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</si>
  <si>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</si>
  <si>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</si>
  <si>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</si>
  <si>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</si>
  <si>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</si>
  <si>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</si>
  <si>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</si>
  <si>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</si>
  <si>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</si>
  <si>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</si>
  <si>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</si>
  <si>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</si>
  <si>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</si>
  <si>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</si>
  <si>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</si>
  <si>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</si>
  <si>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</si>
  <si>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</si>
  <si>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</si>
  <si>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</si>
  <si>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</si>
  <si>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</si>
  <si>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</si>
  <si>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</si>
  <si>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</si>
  <si>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</si>
  <si>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</si>
  <si>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</si>
  <si>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</si>
  <si>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</si>
  <si>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</si>
  <si>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</si>
  <si>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</si>
  <si>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</si>
  <si>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</si>
  <si>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</si>
  <si>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</si>
  <si>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</si>
  <si>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</si>
  <si>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</si>
  <si>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</si>
  <si>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</si>
  <si>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</si>
  <si>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</si>
  <si>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</si>
  <si>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</si>
  <si>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</si>
  <si>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</si>
  <si>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</si>
  <si>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</si>
  <si>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</si>
  <si>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</si>
  <si>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</si>
  <si>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</si>
  <si>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</si>
  <si>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</si>
  <si>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</si>
  <si>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</si>
  <si>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</si>
  <si>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</si>
  <si>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</si>
  <si>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</si>
  <si>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</si>
  <si>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</si>
  <si>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</si>
  <si>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</si>
  <si>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</si>
  <si>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</si>
  <si>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</si>
  <si>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</si>
  <si>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</si>
  <si>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</si>
  <si>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</si>
  <si>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</si>
  <si>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</si>
  <si>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</si>
  <si>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</si>
  <si>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</si>
  <si>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</si>
  <si>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</si>
  <si>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</si>
  <si>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</si>
  <si>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</si>
  <si>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</si>
  <si>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</si>
  <si>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</si>
  <si>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</si>
  <si>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</si>
  <si>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</si>
  <si>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</si>
  <si>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</si>
  <si>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</si>
  <si>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</si>
  <si>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</si>
  <si>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</si>
  <si>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</si>
  <si>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</si>
  <si>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</si>
  <si>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</si>
  <si>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</si>
  <si>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</si>
  <si>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</si>
  <si>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</si>
  <si>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</si>
  <si>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</si>
  <si>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</si>
  <si>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</si>
  <si>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</si>
  <si>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</si>
  <si>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</si>
  <si>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</si>
  <si>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</si>
  <si>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</si>
  <si>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</si>
  <si>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</si>
  <si>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</si>
  <si>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</si>
  <si>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</si>
  <si>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</si>
  <si>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</si>
  <si>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</si>
  <si>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</si>
  <si>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</si>
  <si>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</si>
  <si>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</si>
  <si>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</si>
  <si>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</si>
  <si>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</si>
  <si>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</si>
  <si>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</si>
  <si>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</si>
  <si>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</si>
  <si>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</si>
  <si>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</si>
  <si>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</si>
  <si>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</si>
  <si>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</si>
  <si>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</si>
  <si>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</si>
  <si>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</si>
  <si>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</si>
  <si>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</si>
  <si>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</si>
  <si>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</si>
  <si>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</si>
  <si>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</si>
  <si>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</si>
  <si>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</si>
  <si>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</si>
  <si>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</si>
  <si>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</si>
  <si>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</si>
  <si>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</si>
  <si>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</si>
  <si>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</si>
  <si>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</si>
  <si>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</si>
  <si>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</si>
  <si>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</si>
  <si>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</si>
  <si>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</si>
  <si>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</si>
  <si>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</si>
  <si>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</si>
  <si>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</si>
  <si>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</si>
  <si>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</si>
  <si>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</si>
  <si>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</si>
  <si>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</si>
  <si>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</si>
  <si>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</si>
  <si>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</si>
  <si>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</si>
  <si>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</si>
  <si>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</si>
  <si>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</si>
  <si>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</si>
  <si>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</si>
  <si>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</si>
  <si>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</si>
  <si>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</si>
  <si>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</si>
  <si>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</si>
  <si>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</si>
  <si>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</si>
  <si>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</si>
  <si>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</si>
  <si>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</si>
  <si>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</si>
  <si>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</si>
  <si>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</si>
  <si>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</si>
  <si>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</si>
  <si>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</si>
  <si>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</si>
  <si>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</si>
  <si>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</si>
  <si>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</si>
  <si>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</si>
  <si>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</si>
  <si>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</si>
  <si>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</si>
  <si>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</si>
  <si>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</si>
  <si>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</si>
  <si>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</si>
  <si>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</si>
  <si>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</si>
  <si>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</si>
  <si>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</si>
  <si>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</si>
  <si>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</si>
  <si>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</si>
  <si>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</si>
  <si>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</si>
  <si>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</si>
  <si>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</si>
  <si>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</si>
  <si>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</si>
  <si>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</si>
  <si>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</si>
  <si>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</si>
  <si>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</si>
  <si>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</si>
  <si>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</si>
  <si>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</si>
  <si>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</si>
  <si>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</si>
  <si>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</si>
  <si>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</si>
  <si>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</si>
  <si>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</si>
  <si>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</si>
  <si>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</si>
  <si>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</si>
  <si>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</si>
  <si>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</si>
  <si>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</si>
  <si>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</si>
  <si>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</si>
  <si>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</si>
  <si>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</si>
  <si>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</si>
  <si>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</si>
  <si>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</si>
  <si>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</si>
  <si>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</si>
  <si>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</si>
  <si>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</si>
  <si>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</si>
  <si>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</si>
  <si>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</si>
  <si>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</si>
  <si>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</si>
  <si>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</si>
  <si>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</si>
  <si>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</si>
  <si>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</si>
  <si>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</si>
  <si>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</si>
  <si>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</si>
  <si>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</si>
  <si>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</si>
  <si>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</si>
  <si>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</si>
  <si>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</si>
  <si>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</si>
  <si>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</si>
  <si>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</si>
  <si>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</si>
  <si>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</si>
  <si>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</si>
  <si>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</si>
  <si>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</si>
  <si>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</si>
  <si>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</si>
  <si>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</si>
  <si>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</si>
  <si>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</si>
  <si>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</si>
  <si>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</si>
  <si>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</si>
  <si>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</si>
  <si>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</si>
  <si>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</si>
  <si>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</si>
  <si>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</si>
  <si>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</si>
  <si>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</si>
  <si>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</si>
  <si>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</si>
  <si>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</si>
  <si>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</si>
  <si>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</si>
  <si>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</si>
  <si>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</si>
  <si>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</si>
  <si>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</si>
  <si>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</si>
  <si>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</si>
  <si>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</si>
  <si>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</si>
  <si>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</si>
  <si>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</si>
  <si>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</si>
  <si>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</si>
  <si>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</si>
  <si>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</si>
  <si>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</si>
  <si>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</si>
  <si>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</si>
  <si>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</si>
  <si>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</si>
  <si>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</si>
  <si>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</si>
  <si>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</si>
  <si>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</si>
  <si>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</si>
  <si>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</si>
  <si>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</si>
  <si>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</si>
  <si>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</si>
  <si>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</si>
  <si>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</si>
  <si>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</si>
  <si>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</si>
  <si>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</si>
  <si>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</si>
  <si>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</si>
  <si>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</si>
  <si>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</si>
  <si>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</si>
  <si>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</si>
  <si>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</si>
  <si>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</si>
  <si>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</si>
  <si>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</si>
  <si>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</si>
  <si>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</si>
  <si>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</si>
  <si>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</si>
  <si>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</si>
  <si>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</si>
  <si>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</si>
  <si>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</si>
  <si>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</si>
  <si>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</si>
  <si>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</si>
  <si>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</si>
  <si>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</si>
  <si>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</si>
  <si>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</si>
  <si>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</si>
  <si>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</si>
  <si>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</si>
  <si>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</si>
  <si>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</si>
  <si>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</si>
  <si>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</si>
  <si>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</si>
  <si>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</si>
  <si>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</si>
  <si>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</si>
  <si>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</si>
  <si>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</si>
  <si>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</si>
  <si>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</si>
  <si>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</si>
  <si>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</si>
  <si>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</si>
  <si>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</si>
  <si>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</si>
  <si>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</si>
  <si>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</si>
  <si>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</si>
  <si>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</si>
  <si>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</si>
  <si>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</si>
  <si>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</si>
  <si>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</si>
  <si>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</si>
  <si>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</si>
  <si>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</si>
  <si>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</si>
  <si>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</si>
  <si>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</si>
  <si>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</si>
  <si>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</si>
  <si>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</si>
  <si>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</si>
  <si>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</si>
  <si>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</si>
  <si>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</si>
  <si>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</si>
  <si>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</si>
  <si>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</si>
  <si>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</si>
  <si>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</si>
  <si>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</si>
  <si>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</si>
  <si>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</si>
  <si>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</si>
  <si>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</si>
  <si>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</si>
  <si>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</si>
  <si>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</si>
  <si>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</si>
  <si>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</si>
  <si>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</si>
  <si>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</si>
  <si>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</si>
  <si>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</si>
  <si>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</si>
  <si>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</si>
  <si>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</si>
  <si>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</si>
  <si>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</si>
  <si>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</si>
  <si>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</si>
  <si>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</si>
  <si>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</si>
  <si>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</si>
  <si>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</si>
  <si>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</si>
  <si>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</si>
  <si>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</si>
  <si>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</si>
  <si>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</si>
  <si>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</si>
  <si>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</si>
  <si>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</si>
  <si>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</si>
  <si>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</si>
  <si>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</si>
  <si>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</si>
  <si>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</si>
  <si>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</si>
  <si>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</si>
  <si>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</si>
  <si>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</si>
  <si>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</si>
  <si>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</si>
  <si>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</si>
  <si>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</si>
  <si>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</si>
  <si>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</si>
  <si>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</si>
  <si>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</si>
  <si>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</si>
  <si>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</si>
  <si>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</si>
  <si>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</si>
  <si>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</si>
  <si>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</si>
  <si>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</si>
  <si>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</si>
  <si>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</si>
  <si>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</si>
  <si>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</si>
  <si>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</si>
  <si>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</si>
  <si>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</si>
  <si>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</si>
  <si>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</si>
  <si>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</si>
  <si>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</si>
  <si>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</si>
  <si>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</si>
  <si>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</si>
  <si>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</si>
  <si>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</si>
  <si>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</si>
  <si>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</si>
  <si>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</si>
  <si>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</si>
  <si>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</si>
  <si>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</si>
  <si>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</si>
  <si>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</si>
  <si>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</si>
  <si>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</si>
  <si>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</si>
  <si>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</si>
  <si>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</si>
  <si>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</si>
  <si>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</si>
  <si>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</si>
  <si>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</si>
  <si>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</si>
  <si>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</si>
  <si>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</si>
  <si>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</si>
  <si>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</si>
  <si>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</si>
  <si>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</si>
  <si>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</si>
  <si>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</si>
  <si>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</si>
  <si>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</si>
  <si>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</si>
  <si>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</si>
  <si>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</si>
  <si>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</si>
  <si>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</si>
  <si>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</si>
  <si>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</si>
  <si>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</si>
  <si>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</si>
  <si>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</si>
  <si>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</si>
  <si>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</si>
  <si>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</si>
  <si>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</si>
  <si>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</si>
  <si>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</si>
  <si>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</si>
  <si>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</si>
  <si>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</si>
  <si>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</si>
  <si>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</si>
  <si>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</si>
  <si>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</si>
  <si>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</si>
  <si>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</si>
  <si>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</si>
  <si>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</si>
  <si>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</si>
  <si>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</si>
  <si>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</si>
  <si>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</si>
  <si>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</si>
  <si>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</si>
  <si>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</si>
  <si>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</si>
  <si>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</si>
  <si>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</si>
  <si>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</si>
  <si>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</si>
  <si>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</si>
  <si>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</si>
  <si>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</si>
  <si>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</si>
  <si>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</si>
  <si>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</si>
  <si>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</si>
  <si>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</si>
  <si>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</si>
  <si>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</si>
  <si>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</si>
  <si>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</si>
  <si>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</si>
  <si>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</si>
  <si>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</si>
  <si>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</si>
  <si>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</si>
  <si>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</si>
  <si>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</si>
  <si>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</si>
  <si>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</si>
  <si>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</si>
  <si>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</si>
  <si>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</si>
  <si>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</si>
  <si>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</si>
  <si>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</si>
  <si>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</si>
  <si>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</si>
  <si>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</si>
  <si>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</si>
  <si>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</si>
  <si>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</si>
  <si>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</si>
  <si>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</si>
  <si>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</si>
  <si>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</si>
  <si>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</si>
  <si>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</si>
  <si>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</si>
  <si>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</si>
  <si>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</si>
  <si>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</si>
  <si>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</si>
  <si>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</si>
  <si>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</si>
  <si>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</si>
  <si>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</si>
  <si>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</si>
  <si>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</si>
  <si>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</si>
  <si>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</si>
  <si>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</si>
  <si>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</si>
  <si>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</si>
  <si>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</si>
  <si>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</si>
  <si>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</si>
  <si>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</si>
  <si>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</si>
  <si>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</si>
  <si>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</si>
  <si>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</si>
  <si>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</si>
  <si>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</si>
  <si>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</si>
  <si>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</si>
  <si>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</si>
  <si>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</si>
  <si>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</si>
  <si>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</si>
  <si>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</si>
  <si>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</si>
  <si>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</si>
  <si>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</si>
  <si>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</si>
  <si>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</si>
  <si>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</si>
  <si>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</si>
  <si>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</si>
  <si>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</si>
  <si>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</si>
  <si>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</si>
  <si>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</si>
  <si>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</si>
  <si>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</si>
  <si>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</si>
  <si>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</si>
  <si>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</si>
  <si>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</si>
  <si>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</si>
  <si>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</si>
  <si>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</si>
  <si>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</si>
  <si>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</si>
  <si>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</si>
  <si>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</si>
  <si>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</si>
  <si>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</si>
  <si>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</si>
  <si>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</si>
  <si>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</si>
  <si>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</si>
  <si>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</si>
  <si>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</si>
  <si>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</si>
  <si>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</si>
  <si>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</si>
  <si>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</si>
  <si>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</si>
  <si>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</si>
  <si>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</si>
  <si>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</si>
  <si>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</si>
  <si>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</si>
  <si>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</si>
  <si>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</si>
  <si>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</si>
  <si>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</si>
  <si>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</si>
  <si>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</si>
  <si>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</si>
  <si>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</si>
  <si>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</si>
  <si>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</si>
  <si>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</si>
  <si>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</si>
  <si>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</si>
  <si>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</si>
  <si>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</si>
  <si>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</si>
  <si>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</si>
  <si>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</si>
  <si>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</si>
  <si>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</si>
  <si>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</si>
  <si>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</si>
  <si>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</si>
  <si>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</si>
  <si>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</si>
  <si>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</si>
  <si>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</si>
  <si>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</si>
  <si>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</si>
  <si>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</si>
  <si>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</si>
  <si>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</si>
  <si>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</si>
  <si>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</si>
  <si>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</si>
  <si>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</si>
  <si>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</si>
  <si>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</si>
  <si>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</si>
  <si>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</si>
  <si>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</si>
  <si>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</si>
  <si>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</si>
  <si>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</si>
  <si>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</si>
  <si>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</si>
  <si>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</si>
  <si>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</si>
  <si>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</si>
  <si>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</si>
  <si>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</si>
  <si>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</si>
  <si>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</si>
  <si>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</si>
  <si>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</si>
  <si>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</si>
  <si>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</si>
  <si>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</si>
  <si>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</si>
  <si>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</si>
  <si>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</si>
  <si>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</si>
  <si>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</si>
  <si>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</si>
  <si>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</si>
  <si>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</si>
  <si>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</si>
  <si>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</si>
  <si>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</si>
  <si>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</si>
  <si>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</si>
  <si>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</si>
  <si>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</si>
  <si>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</si>
  <si>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</si>
  <si>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</si>
  <si>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</si>
  <si>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</si>
  <si>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</si>
  <si>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</si>
  <si>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</si>
  <si>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</si>
  <si>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</si>
  <si>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</si>
  <si>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</si>
  <si>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</si>
  <si>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</si>
  <si>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</si>
  <si>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</si>
  <si>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</si>
  <si>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</si>
  <si>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</si>
  <si>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</si>
  <si>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</si>
  <si>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</si>
  <si>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</si>
  <si>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</si>
  <si>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</si>
  <si>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</si>
  <si>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</si>
  <si>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</si>
  <si>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</si>
  <si>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</si>
  <si>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</si>
  <si>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</si>
  <si>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</si>
  <si>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</si>
  <si>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</si>
  <si>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</si>
  <si>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</si>
  <si>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</si>
  <si>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</si>
  <si>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</si>
  <si>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</si>
  <si>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</si>
  <si>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</si>
  <si>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</si>
  <si>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</si>
  <si>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</si>
  <si>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</si>
  <si>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</si>
  <si>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</si>
  <si>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</si>
  <si>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</si>
  <si>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</si>
  <si>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</si>
  <si>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</si>
  <si>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</si>
  <si>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</si>
  <si>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</si>
  <si>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</si>
  <si>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</si>
  <si>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</si>
  <si>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</si>
  <si>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</si>
  <si>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</si>
  <si>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</si>
  <si>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</si>
  <si>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</si>
  <si>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</si>
  <si>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</si>
  <si>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</si>
  <si>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</si>
  <si>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</si>
  <si>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</si>
  <si>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</si>
  <si>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</si>
  <si>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</si>
  <si>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</si>
  <si>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</si>
  <si>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</si>
  <si>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</si>
  <si>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</si>
  <si>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</si>
  <si>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</si>
  <si>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</si>
  <si>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</si>
  <si>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</si>
  <si>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</si>
  <si>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</si>
  <si>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</si>
  <si>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</si>
  <si>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</si>
  <si>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</si>
  <si>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</si>
  <si>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</si>
  <si>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</si>
  <si>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</si>
  <si>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</si>
  <si>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</si>
  <si>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</si>
  <si>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</si>
  <si>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</si>
  <si>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</si>
  <si>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</si>
  <si>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</si>
  <si>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</si>
  <si>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</si>
  <si>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</si>
  <si>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</si>
  <si>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</si>
  <si>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</si>
  <si>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</si>
  <si>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</si>
  <si>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</si>
  <si>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</si>
  <si>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</si>
  <si>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</si>
  <si>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</si>
  <si>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</si>
  <si>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</si>
  <si>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</si>
  <si>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</si>
  <si>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</si>
  <si>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</si>
  <si>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</si>
  <si>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</si>
  <si>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</si>
  <si>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</si>
  <si>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</si>
  <si>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</si>
  <si>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</si>
  <si>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</si>
  <si>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</si>
  <si>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</si>
  <si>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</si>
  <si>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</si>
  <si>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</si>
  <si>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</si>
  <si>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</si>
  <si>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</si>
  <si>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</si>
  <si>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</si>
  <si>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</si>
  <si>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</si>
  <si>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</si>
  <si>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</si>
  <si>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</si>
  <si>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</si>
  <si>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</si>
  <si>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</si>
  <si>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</si>
  <si>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</si>
  <si>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</si>
  <si>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</si>
  <si>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</si>
  <si>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</si>
  <si>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</si>
  <si>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</si>
  <si>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</si>
  <si>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</si>
  <si>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</si>
  <si>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</si>
  <si>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</si>
  <si>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</si>
  <si>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</si>
  <si>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</si>
  <si>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</si>
  <si>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</si>
  <si>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</si>
  <si>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</si>
  <si>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</si>
  <si>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</si>
  <si>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</si>
  <si>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</si>
  <si>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</si>
  <si>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</si>
  <si>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</si>
  <si>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</si>
  <si>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</si>
  <si>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</si>
  <si>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</si>
  <si>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</si>
  <si>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</si>
  <si>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</si>
  <si>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</si>
  <si>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</si>
  <si>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</si>
  <si>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</si>
  <si>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</si>
  <si>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</si>
  <si>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</si>
  <si>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</si>
  <si>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</si>
  <si>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</si>
  <si>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</si>
  <si>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</si>
  <si>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</si>
  <si>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</si>
  <si>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</si>
  <si>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</si>
  <si>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</si>
  <si>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</si>
  <si>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</si>
  <si>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</si>
  <si>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</si>
  <si>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</si>
  <si>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</si>
  <si>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</si>
  <si>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</si>
  <si>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</si>
  <si>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</si>
  <si>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</si>
  <si>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</si>
  <si>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</si>
  <si>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</si>
  <si>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</si>
  <si>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</si>
  <si>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</si>
  <si>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</si>
  <si>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</si>
  <si>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</si>
  <si>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</si>
  <si>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</si>
  <si>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</si>
  <si>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</si>
  <si>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</si>
  <si>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</si>
  <si>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</si>
  <si>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</si>
  <si>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</si>
  <si>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</si>
  <si>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</si>
  <si>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</si>
  <si>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</si>
  <si>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</si>
  <si>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</si>
  <si>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</si>
  <si>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</si>
  <si>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</si>
  <si>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</si>
  <si>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</si>
  <si>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</si>
  <si>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</si>
  <si>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</si>
  <si>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</si>
  <si>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</si>
  <si>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</si>
  <si>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</si>
  <si>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</si>
  <si>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</si>
  <si>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</si>
  <si>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</si>
  <si>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</si>
  <si>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</si>
  <si>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</si>
  <si>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</si>
  <si>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</si>
  <si>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</si>
  <si>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</si>
  <si>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</si>
  <si>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</si>
  <si>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</si>
  <si>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</si>
  <si>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</si>
  <si>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</si>
  <si>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</si>
  <si>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</si>
  <si>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</si>
  <si>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</si>
  <si>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</si>
  <si>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</si>
  <si>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</si>
  <si>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</si>
  <si>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</si>
  <si>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</si>
  <si>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</si>
  <si>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</si>
  <si>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</si>
  <si>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</si>
  <si>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</si>
  <si>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</si>
  <si>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</si>
  <si>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</si>
  <si>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</si>
  <si>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</si>
  <si>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</si>
  <si>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</si>
  <si>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</si>
  <si>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</si>
  <si>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</si>
  <si>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</si>
  <si>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</si>
  <si>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</si>
  <si>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</si>
  <si>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</si>
  <si>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</si>
  <si>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</si>
  <si>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</si>
  <si>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</si>
  <si>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</si>
  <si>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</si>
  <si>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</si>
  <si>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</si>
  <si>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</si>
  <si>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</si>
  <si>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</si>
  <si>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</si>
  <si>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</si>
  <si>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</si>
  <si>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</si>
  <si>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</si>
  <si>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</si>
  <si>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</si>
  <si>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</si>
  <si>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</si>
  <si>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</si>
  <si>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</si>
  <si>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</si>
  <si>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</si>
  <si>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</si>
  <si>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</si>
  <si>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</si>
  <si>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</si>
  <si>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</si>
  <si>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</si>
  <si>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</si>
  <si>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</si>
  <si>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</si>
  <si>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</si>
  <si>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</si>
  <si>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</si>
  <si>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</si>
  <si>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</si>
  <si>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</si>
  <si>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</si>
  <si>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</si>
  <si>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</si>
  <si>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</si>
  <si>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</si>
  <si>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</si>
  <si>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</si>
  <si>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</si>
  <si>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</si>
  <si>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</si>
  <si>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</si>
  <si>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</si>
  <si>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</si>
  <si>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</si>
  <si>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</si>
  <si>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</si>
  <si>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</si>
  <si>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</si>
  <si>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</si>
  <si>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</si>
  <si>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</si>
  <si>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</si>
  <si>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</si>
  <si>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</si>
  <si>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</si>
  <si>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</si>
  <si>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</si>
  <si>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</si>
  <si>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</si>
  <si>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</si>
  <si>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</si>
  <si>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</si>
  <si>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</si>
  <si>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</si>
  <si>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</si>
  <si>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</si>
  <si>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</si>
  <si>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</si>
  <si>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</si>
  <si>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</si>
  <si>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</si>
  <si>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</si>
  <si>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</si>
  <si>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</si>
  <si>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</si>
  <si>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</si>
  <si>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</si>
  <si>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</si>
  <si>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</si>
  <si>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</si>
  <si>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</si>
  <si>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</si>
  <si>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</si>
  <si>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</si>
  <si>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</si>
  <si>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</si>
  <si>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</si>
  <si>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</si>
  <si>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</si>
  <si>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</si>
  <si>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</si>
  <si>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</si>
  <si>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</si>
  <si>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</si>
  <si>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</si>
  <si>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</si>
  <si>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</si>
  <si>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</si>
  <si>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</si>
  <si>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</si>
  <si>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</si>
  <si>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</si>
  <si>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</si>
  <si>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</si>
  <si>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</si>
  <si>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</si>
  <si>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</si>
  <si>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</si>
  <si>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</si>
  <si>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</si>
  <si>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</si>
  <si>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</si>
  <si>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</si>
  <si>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</si>
  <si>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</si>
  <si>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</si>
  <si>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</si>
  <si>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</si>
  <si>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</si>
  <si>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</si>
  <si>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</si>
  <si>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</si>
  <si>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</si>
  <si>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</si>
  <si>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</si>
  <si>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</si>
  <si>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</si>
  <si>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</si>
  <si>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</si>
  <si>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</si>
  <si>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</si>
  <si>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</si>
  <si>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</si>
  <si>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</si>
  <si>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</si>
  <si>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</si>
  <si>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</si>
  <si>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</si>
  <si>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</si>
  <si>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</si>
  <si>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</si>
  <si>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</si>
  <si>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</si>
  <si>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</si>
  <si>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</si>
  <si>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</si>
  <si>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</si>
  <si>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</si>
  <si>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</si>
  <si>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</si>
  <si>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</si>
  <si>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</si>
  <si>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</si>
  <si>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</si>
  <si>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</si>
  <si>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</si>
  <si>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</si>
  <si>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</si>
  <si>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</si>
  <si>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</si>
  <si>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</si>
  <si>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</si>
  <si>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</si>
  <si>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</si>
  <si>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</si>
  <si>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</si>
  <si>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</si>
  <si>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</si>
  <si>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</si>
  <si>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</si>
  <si>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</si>
  <si>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</si>
  <si>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</si>
  <si>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</si>
  <si>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</si>
  <si>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</si>
  <si>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</si>
  <si>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</si>
  <si>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</si>
  <si>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</si>
  <si>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</si>
  <si>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</si>
  <si>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</si>
  <si>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</si>
  <si>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</si>
  <si>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</si>
  <si>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</si>
  <si>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</si>
  <si>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</si>
  <si>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</si>
  <si>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</si>
  <si>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</si>
  <si>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</si>
  <si>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</si>
  <si>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</si>
  <si>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</si>
  <si>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</si>
  <si>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</si>
  <si>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</si>
  <si>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</si>
  <si>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</si>
  <si>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</si>
  <si>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</si>
  <si>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</si>
  <si>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</si>
  <si>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</si>
  <si>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</si>
  <si>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</si>
  <si>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</si>
  <si>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</si>
  <si>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</si>
  <si>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</si>
  <si>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</si>
  <si>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</si>
  <si>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</si>
  <si>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</si>
  <si>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</si>
  <si>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</si>
  <si>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</si>
  <si>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</si>
  <si>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</si>
  <si>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</si>
  <si>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</si>
  <si>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</si>
  <si>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</si>
  <si>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</si>
  <si>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</si>
  <si>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</si>
  <si>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</si>
  <si>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</si>
  <si>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</si>
  <si>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</si>
  <si>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</si>
  <si>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</si>
  <si>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</si>
  <si>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</si>
  <si>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</si>
  <si>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</si>
  <si>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</si>
  <si>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</si>
  <si>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</si>
  <si>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</si>
  <si>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</si>
  <si>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</si>
  <si>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</si>
  <si>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</si>
  <si>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</si>
  <si>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</si>
  <si>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</si>
  <si>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</si>
  <si>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</si>
  <si>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</si>
  <si>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</si>
  <si>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</si>
  <si>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</si>
  <si>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</si>
  <si>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</si>
  <si>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</si>
  <si>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</si>
  <si>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</si>
  <si>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</si>
  <si>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</si>
  <si>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</si>
  <si>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</si>
  <si>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</si>
  <si>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</si>
  <si>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</si>
  <si>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</si>
  <si>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</si>
  <si>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</si>
  <si>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</si>
  <si>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</si>
  <si>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</si>
  <si>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</si>
  <si>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</si>
  <si>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</si>
  <si>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</si>
  <si>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</si>
  <si>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</si>
  <si>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</si>
  <si>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</si>
  <si>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</si>
  <si>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</si>
  <si>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</si>
  <si>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</si>
  <si>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</si>
  <si>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</si>
  <si>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</si>
  <si>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</si>
  <si>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</si>
  <si>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</si>
  <si>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</si>
  <si>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</si>
  <si>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</si>
  <si>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</si>
  <si>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</si>
  <si>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</si>
  <si>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</si>
  <si>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</si>
  <si>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</si>
  <si>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</si>
  <si>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</si>
  <si>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</si>
  <si>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</si>
  <si>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</si>
  <si>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</si>
  <si>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</si>
  <si>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</si>
  <si>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</si>
  <si>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</si>
  <si>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</si>
  <si>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</si>
  <si>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</si>
  <si>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</si>
  <si>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</si>
  <si>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</si>
  <si>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</si>
  <si>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</si>
  <si>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</si>
  <si>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</si>
  <si>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</si>
  <si>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</si>
  <si>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</si>
  <si>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</si>
  <si>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</si>
  <si>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</si>
  <si>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</si>
  <si>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</si>
  <si>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</si>
  <si>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</si>
  <si>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</si>
  <si>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</si>
  <si>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</si>
  <si>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</si>
  <si>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</si>
  <si>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</si>
  <si>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</si>
  <si>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</si>
  <si>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</si>
  <si>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</si>
  <si>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</si>
  <si>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</si>
  <si>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</si>
  <si>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</si>
  <si>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</si>
  <si>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</si>
  <si>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</si>
  <si>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</si>
  <si>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</si>
  <si>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</si>
  <si>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</si>
  <si>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</si>
  <si>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</si>
  <si>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</si>
  <si>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</si>
  <si>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</si>
  <si>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</si>
  <si>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</si>
  <si>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</si>
  <si>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</si>
  <si>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</si>
  <si>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</si>
  <si>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</si>
  <si>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</si>
  <si>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</si>
  <si>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</si>
  <si>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</si>
  <si>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</si>
  <si>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</si>
  <si>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</si>
  <si>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</si>
  <si>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</si>
  <si>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</si>
  <si>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</si>
  <si>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</si>
  <si>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</si>
  <si>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</si>
  <si>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</si>
  <si>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</si>
  <si>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</si>
  <si>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</si>
  <si>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</si>
  <si>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</si>
  <si>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</si>
  <si>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</si>
  <si>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</si>
  <si>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</si>
  <si>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</si>
  <si>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</si>
  <si>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</si>
  <si>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</si>
  <si>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</si>
  <si>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</si>
  <si>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</si>
  <si>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</si>
  <si>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</si>
  <si>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</si>
  <si>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</si>
  <si>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</si>
  <si>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</si>
  <si>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</si>
  <si>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</si>
  <si>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</si>
  <si>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</si>
  <si>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</si>
  <si>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</si>
  <si>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</si>
  <si>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</si>
  <si>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</si>
  <si>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</si>
  <si>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</si>
  <si>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</si>
  <si>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</si>
  <si>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</si>
  <si>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</si>
  <si>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</si>
  <si>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</si>
  <si>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</si>
  <si>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</si>
  <si>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</si>
  <si>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</si>
  <si>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</si>
  <si>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</si>
  <si>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</si>
  <si>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</si>
  <si>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</si>
  <si>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</si>
  <si>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</si>
  <si>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</si>
  <si>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</si>
  <si>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</si>
  <si>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</si>
  <si>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</si>
  <si>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</si>
  <si>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</si>
  <si>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</si>
  <si>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</si>
  <si>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</si>
  <si>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</si>
  <si>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</si>
  <si>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</si>
  <si>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</si>
  <si>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</si>
  <si>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</si>
  <si>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</si>
  <si>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</si>
  <si>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</si>
  <si>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</si>
  <si>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</si>
  <si>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</si>
  <si>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</si>
  <si>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</si>
  <si>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</si>
  <si>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</si>
  <si>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</si>
  <si>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</si>
  <si>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</si>
  <si>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</si>
  <si>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</si>
  <si>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</si>
  <si>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</si>
  <si>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</si>
  <si>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</si>
  <si>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</si>
  <si>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</si>
  <si>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</si>
  <si>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</si>
  <si>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</si>
  <si>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</si>
  <si>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</si>
  <si>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</si>
  <si>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</si>
  <si>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</si>
  <si>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</si>
  <si>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</si>
  <si>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</si>
  <si>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</si>
  <si>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</si>
  <si>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</si>
  <si>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</si>
  <si>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</si>
  <si>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</si>
  <si>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</si>
  <si>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</si>
  <si>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</si>
  <si>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</si>
  <si>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</si>
  <si>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</si>
  <si>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</si>
  <si>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</si>
  <si>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</si>
  <si>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</si>
  <si>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</si>
  <si>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</si>
  <si>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</si>
  <si>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</si>
  <si>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</si>
  <si>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</si>
  <si>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</si>
  <si>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</si>
  <si>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</si>
  <si>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</si>
  <si>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</si>
  <si>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</si>
  <si>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</si>
  <si>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</si>
  <si>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</si>
  <si>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</si>
  <si>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</si>
  <si>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</si>
  <si>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</si>
  <si>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</si>
  <si>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</si>
  <si>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</si>
  <si>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</si>
  <si>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</si>
  <si>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</si>
  <si>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</si>
  <si>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</si>
  <si>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</si>
  <si>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</si>
  <si>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</si>
  <si>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</si>
  <si>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</si>
  <si>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</si>
  <si>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</si>
  <si>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</si>
  <si>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</si>
  <si>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</si>
  <si>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</si>
  <si>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</si>
  <si>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</si>
  <si>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</si>
  <si>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</si>
  <si>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</si>
  <si>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</si>
  <si>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</si>
  <si>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</si>
  <si>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</si>
  <si>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</si>
  <si>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</si>
  <si>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</si>
  <si>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</si>
  <si>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</si>
  <si>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</si>
  <si>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</si>
  <si>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</si>
  <si>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</si>
  <si>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</si>
  <si>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</si>
  <si>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</si>
  <si>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</si>
  <si>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</si>
  <si>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</si>
  <si>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</si>
  <si>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</si>
  <si>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</si>
  <si>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</si>
  <si>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</si>
  <si>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</si>
  <si>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</si>
  <si>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</si>
  <si>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</si>
  <si>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</si>
  <si>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</si>
  <si>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</si>
  <si>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</si>
  <si>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</si>
  <si>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</si>
  <si>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</si>
  <si>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</si>
  <si>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</si>
  <si>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</si>
  <si>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</si>
  <si>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</si>
  <si>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</si>
  <si>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</si>
  <si>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</si>
  <si>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</si>
  <si>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</si>
  <si>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</si>
  <si>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</si>
  <si>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</si>
  <si>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</si>
  <si>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</si>
  <si>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</si>
  <si>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</si>
  <si>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</si>
  <si>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</si>
  <si>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</si>
  <si>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</si>
  <si>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</si>
  <si>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</si>
  <si>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</si>
  <si>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</si>
  <si>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</si>
  <si>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</si>
  <si>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</si>
  <si>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</si>
  <si>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</si>
  <si>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</si>
  <si>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</si>
  <si>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</si>
  <si>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</si>
  <si>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</si>
  <si>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</si>
  <si>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</si>
  <si>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</si>
  <si>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</si>
  <si>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</si>
  <si>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</si>
  <si>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</si>
  <si>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</si>
  <si>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</si>
  <si>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</si>
  <si>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</si>
  <si>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</si>
  <si>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</si>
  <si>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</si>
  <si>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</si>
  <si>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</si>
  <si>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</si>
  <si>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</si>
  <si>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</si>
  <si>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</si>
  <si>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</si>
  <si>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</si>
  <si>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</si>
  <si>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</si>
  <si>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</si>
  <si>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</si>
  <si>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</si>
  <si>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</si>
  <si>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</si>
  <si>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</si>
  <si>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</si>
  <si>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</si>
  <si>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</si>
  <si>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</si>
  <si>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</si>
  <si>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</si>
  <si>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</si>
  <si>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</si>
  <si>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</si>
  <si>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</si>
  <si>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</si>
  <si>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</si>
  <si>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</si>
  <si>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</si>
  <si>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</si>
  <si>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</si>
  <si>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</si>
  <si>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</si>
  <si>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</si>
  <si>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</si>
  <si>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</si>
  <si>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</si>
  <si>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</si>
  <si>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</si>
  <si>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</si>
  <si>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</si>
  <si>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</si>
  <si>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</si>
  <si>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</si>
  <si>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</si>
  <si>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</si>
  <si>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</si>
  <si>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</si>
  <si>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</si>
  <si>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</si>
  <si>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</si>
  <si>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</si>
  <si>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</si>
  <si>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</si>
  <si>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</si>
  <si>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</si>
  <si>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</si>
  <si>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</si>
  <si>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</si>
  <si>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</si>
  <si>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</si>
  <si>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</si>
  <si>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</si>
  <si>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</si>
  <si>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</si>
  <si>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</si>
  <si>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</si>
  <si>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</si>
  <si>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</si>
  <si>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</si>
  <si>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</si>
  <si>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</si>
  <si>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</si>
  <si>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</si>
  <si>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</si>
  <si>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</si>
  <si>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</si>
  <si>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</si>
  <si>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</si>
  <si>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</si>
  <si>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</si>
  <si>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</si>
  <si>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</si>
  <si>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</si>
  <si>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</si>
  <si>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</si>
  <si>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</si>
  <si>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</si>
  <si>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</si>
  <si>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</si>
  <si>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</si>
  <si>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</si>
  <si>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</si>
  <si>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</si>
  <si>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</si>
  <si>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</si>
  <si>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</si>
  <si>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</si>
  <si>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</si>
  <si>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</si>
  <si>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</si>
  <si>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</si>
  <si>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</si>
  <si>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</si>
  <si>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</si>
  <si>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</si>
  <si>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</si>
  <si>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</si>
  <si>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</si>
  <si>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</si>
  <si>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</si>
  <si>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</si>
  <si>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</si>
  <si>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</si>
  <si>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</si>
  <si>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</si>
  <si>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</si>
  <si>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</si>
  <si>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</si>
  <si>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</si>
  <si>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</si>
  <si>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</si>
  <si>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</si>
  <si>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</si>
  <si>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</si>
  <si>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</si>
  <si>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</si>
  <si>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</si>
  <si>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</si>
  <si>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</si>
  <si>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</si>
  <si>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</si>
  <si>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</si>
  <si>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</si>
  <si>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</si>
  <si>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</si>
  <si>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</si>
  <si>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</si>
  <si>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</si>
  <si>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</si>
  <si>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</si>
  <si>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</si>
  <si>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</si>
  <si>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</si>
  <si>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</si>
  <si>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</si>
  <si>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</si>
  <si>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</si>
  <si>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</si>
  <si>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</si>
  <si>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</si>
  <si>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</si>
  <si>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</si>
  <si>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</si>
  <si>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</si>
  <si>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</si>
  <si>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</si>
  <si>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</si>
  <si>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</si>
  <si>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</si>
  <si>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</si>
  <si>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</si>
  <si>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</si>
  <si>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</si>
  <si>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</si>
  <si>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</si>
  <si>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</si>
  <si>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</si>
  <si>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</si>
  <si>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</si>
  <si>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</si>
  <si>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</si>
  <si>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</si>
  <si>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</si>
  <si>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</si>
  <si>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</si>
  <si>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</si>
  <si>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</si>
  <si>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</si>
  <si>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</si>
  <si>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</si>
  <si>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</si>
  <si>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</si>
  <si>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</si>
  <si>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</si>
  <si>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</si>
  <si>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</si>
  <si>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</si>
  <si>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</si>
  <si>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</si>
  <si>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</si>
  <si>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</si>
  <si>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</si>
  <si>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</si>
  <si>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</si>
  <si>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</si>
  <si>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</si>
  <si>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</si>
  <si>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</si>
  <si>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</si>
  <si>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</si>
  <si>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</si>
  <si>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</si>
  <si>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</si>
  <si>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</si>
  <si>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</si>
  <si>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</si>
  <si>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</si>
  <si>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</si>
  <si>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</si>
  <si>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</si>
  <si>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</si>
  <si>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</si>
  <si>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</si>
  <si>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</si>
  <si>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</si>
  <si>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</si>
  <si>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</si>
  <si>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</si>
  <si>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</si>
  <si>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</si>
  <si>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</si>
  <si>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</si>
  <si>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</si>
  <si>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</si>
  <si>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</si>
  <si>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</si>
  <si>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</si>
  <si>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</si>
  <si>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</si>
  <si>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</si>
  <si>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</si>
  <si>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</si>
  <si>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</si>
  <si>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</si>
  <si>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</si>
  <si>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</si>
  <si>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</si>
  <si>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</si>
  <si>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</si>
  <si>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</si>
  <si>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</si>
  <si>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</si>
  <si>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</si>
  <si>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</si>
  <si>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</si>
  <si>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</si>
  <si>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</si>
  <si>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</si>
  <si>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</si>
  <si>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</si>
  <si>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</si>
  <si>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</si>
  <si>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</si>
  <si>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</si>
  <si>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</si>
  <si>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</si>
  <si>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</si>
  <si>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</si>
  <si>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</si>
  <si>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</si>
  <si>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</si>
  <si>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</si>
  <si>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</si>
  <si>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</si>
  <si>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</si>
  <si>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</si>
  <si>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</si>
  <si>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</si>
  <si>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</si>
  <si>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</si>
  <si>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</si>
  <si>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</si>
  <si>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</si>
  <si>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</si>
  <si>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</si>
  <si>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</si>
  <si>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</si>
  <si>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</si>
  <si>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</si>
  <si>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</si>
  <si>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</si>
  <si>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</si>
  <si>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</si>
  <si>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</si>
  <si>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</si>
  <si>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</si>
  <si>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</si>
  <si>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</si>
  <si>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</si>
  <si>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</si>
  <si>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</si>
  <si>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</si>
  <si>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</si>
  <si>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</si>
  <si>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</si>
  <si>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</si>
  <si>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</si>
  <si>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</si>
  <si>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</si>
  <si>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</si>
  <si>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</si>
  <si>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</si>
  <si>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</si>
  <si>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</si>
  <si>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</si>
  <si>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</si>
  <si>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</si>
  <si>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</si>
  <si>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</si>
  <si>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</si>
  <si>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</si>
  <si>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</si>
  <si>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</si>
  <si>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</si>
  <si>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</si>
  <si>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</si>
  <si>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</si>
  <si>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</si>
  <si>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</si>
  <si>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</si>
  <si>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</si>
  <si>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</si>
  <si>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</si>
  <si>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</si>
  <si>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</si>
  <si>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</si>
  <si>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</si>
  <si>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</si>
  <si>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</si>
  <si>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</si>
  <si>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</si>
  <si>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</si>
  <si>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</si>
  <si>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</si>
  <si>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</si>
  <si>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</si>
  <si>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</si>
  <si>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</si>
  <si>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</si>
  <si>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</si>
  <si>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</si>
  <si>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</si>
  <si>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</si>
  <si>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</si>
  <si>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</si>
  <si>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</si>
  <si>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</si>
  <si>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</si>
  <si>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</si>
  <si>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</si>
  <si>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</si>
  <si>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</si>
  <si>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</si>
  <si>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</si>
  <si>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</si>
  <si>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</si>
  <si>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</si>
  <si>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</si>
  <si>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</si>
  <si>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</si>
  <si>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</si>
  <si>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</si>
  <si>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</si>
  <si>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</si>
  <si>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</si>
  <si>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</si>
  <si>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</si>
  <si>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</si>
  <si>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</si>
  <si>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</si>
  <si>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</si>
  <si>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</si>
  <si>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</si>
  <si>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</si>
  <si>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</si>
  <si>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</si>
  <si>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</si>
  <si>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</si>
  <si>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</si>
  <si>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</si>
  <si>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</si>
  <si>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</si>
  <si>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</si>
  <si>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</si>
  <si>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</si>
  <si>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</si>
  <si>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</si>
  <si>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</si>
  <si>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</si>
  <si>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</si>
  <si>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</si>
  <si>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</si>
  <si>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</si>
  <si>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</si>
  <si>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</si>
  <si>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</si>
  <si>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</si>
  <si>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</si>
  <si>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</si>
  <si>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</si>
  <si>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</si>
  <si>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</si>
  <si>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</si>
  <si>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</si>
  <si>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</si>
  <si>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</si>
  <si>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</si>
  <si>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</si>
  <si>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</si>
  <si>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</si>
  <si>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</si>
  <si>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</si>
  <si>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</si>
  <si>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</si>
  <si>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</si>
  <si>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</si>
  <si>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</si>
  <si>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</si>
  <si>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</si>
  <si>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</si>
  <si>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</si>
  <si>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</si>
  <si>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</si>
  <si>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</si>
  <si>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</si>
  <si>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</si>
  <si>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</si>
  <si>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</si>
  <si>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</si>
  <si>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</si>
  <si>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</si>
  <si>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</si>
  <si>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</si>
  <si>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</si>
  <si>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</si>
  <si>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</si>
  <si>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</si>
  <si>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</si>
  <si>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</si>
  <si>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</si>
  <si>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</si>
  <si>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</si>
  <si>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</si>
  <si>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</si>
  <si>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</si>
  <si>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</si>
  <si>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</si>
  <si>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</si>
  <si>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</si>
  <si>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</si>
  <si>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</si>
  <si>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</si>
  <si>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</si>
  <si>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</si>
  <si>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</si>
  <si>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</si>
  <si>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</si>
  <si>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</si>
  <si>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</si>
  <si>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</si>
  <si>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</si>
  <si>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</si>
  <si>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</si>
  <si>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</si>
  <si>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</si>
  <si>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</si>
  <si>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</si>
  <si>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</si>
  <si>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</si>
  <si>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</si>
  <si>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</si>
  <si>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</si>
  <si>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</si>
  <si>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</si>
  <si>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</si>
  <si>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</si>
  <si>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</si>
  <si>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</si>
  <si>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</si>
  <si>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</si>
  <si>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</si>
  <si>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</si>
  <si>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</si>
  <si>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</si>
  <si>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</si>
  <si>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</si>
  <si>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</si>
  <si>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</si>
  <si>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</si>
  <si>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</si>
  <si>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</si>
  <si>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</si>
  <si>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</si>
  <si>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</si>
  <si>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</si>
  <si>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</si>
  <si>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</si>
  <si>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</si>
  <si>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</si>
  <si>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</si>
  <si>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</si>
  <si>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</si>
  <si>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</si>
  <si>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</si>
  <si>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</si>
  <si>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</si>
  <si>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</si>
  <si>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</si>
  <si>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</si>
  <si>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</si>
  <si>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</si>
  <si>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</si>
  <si>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</si>
  <si>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</si>
  <si>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</si>
  <si>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</si>
  <si>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</si>
  <si>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</si>
  <si>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</si>
  <si>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</si>
  <si>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</si>
  <si>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</si>
  <si>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</si>
  <si>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</si>
  <si>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</si>
  <si>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</si>
  <si>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</si>
  <si>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</si>
  <si>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</si>
  <si>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</si>
  <si>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</si>
  <si>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</si>
  <si>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</si>
  <si>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</si>
  <si>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</si>
  <si>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</si>
  <si>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</si>
  <si>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</si>
  <si>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</si>
  <si>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</si>
  <si>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</si>
  <si>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</si>
  <si>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</si>
  <si>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</si>
  <si>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</si>
  <si>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</si>
  <si>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</si>
  <si>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</si>
  <si>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</si>
  <si>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</si>
  <si>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</si>
  <si>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</si>
  <si>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</si>
  <si>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</si>
  <si>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</si>
  <si>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</si>
  <si>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</si>
  <si>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</si>
  <si>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</si>
  <si>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</si>
  <si>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</si>
  <si>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</si>
  <si>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</si>
  <si>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</si>
  <si>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</si>
  <si>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</si>
  <si>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</si>
  <si>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</si>
  <si>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</si>
  <si>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</si>
  <si>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</si>
  <si>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</si>
  <si>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</si>
  <si>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</si>
  <si>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</si>
  <si>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</si>
  <si>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</si>
  <si>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</si>
  <si>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</si>
  <si>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</si>
  <si>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</si>
  <si>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</si>
  <si>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</si>
  <si>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</si>
  <si>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</si>
  <si>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</si>
  <si>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</si>
  <si>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</si>
  <si>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</si>
  <si>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</si>
  <si>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</si>
  <si>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</si>
  <si>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</si>
  <si>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</si>
  <si>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</si>
  <si>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</si>
  <si>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</si>
  <si>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</si>
  <si>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</si>
  <si>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</si>
  <si>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</si>
  <si>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</si>
  <si>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</si>
  <si>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</si>
  <si>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</si>
  <si>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</si>
  <si>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</si>
  <si>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</si>
  <si>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</si>
  <si>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</si>
  <si>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</si>
  <si>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</si>
  <si>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</si>
  <si>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</si>
  <si>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</si>
  <si>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</si>
  <si>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</si>
  <si>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</si>
  <si>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</si>
  <si>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</si>
  <si>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</si>
  <si>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</si>
  <si>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</si>
  <si>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</si>
  <si>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</si>
  <si>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</si>
  <si>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</si>
  <si>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</si>
  <si>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</si>
  <si>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</si>
  <si>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</si>
  <si>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</si>
  <si>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</si>
  <si>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</si>
  <si>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</si>
  <si>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</si>
  <si>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</si>
  <si>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</si>
  <si>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</si>
  <si>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</si>
  <si>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</si>
  <si>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</si>
  <si>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</si>
  <si>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</si>
  <si>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</si>
  <si>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</si>
  <si>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</si>
  <si>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</si>
  <si>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</si>
  <si>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</si>
  <si>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</si>
  <si>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</si>
  <si>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</si>
  <si>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</si>
  <si>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</si>
  <si>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</si>
  <si>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</si>
  <si>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</si>
  <si>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</si>
  <si>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</si>
  <si>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</si>
  <si>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</si>
  <si>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</si>
  <si>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</si>
  <si>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</si>
  <si>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</si>
  <si>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</si>
  <si>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</si>
  <si>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</si>
  <si>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</si>
  <si>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</si>
  <si>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</si>
  <si>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</si>
  <si>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</si>
  <si>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</si>
  <si>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</si>
  <si>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</si>
  <si>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</si>
  <si>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</si>
  <si>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</si>
  <si>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</si>
  <si>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</si>
  <si>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</si>
  <si>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</si>
  <si>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</si>
  <si>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</si>
  <si>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</si>
  <si>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</si>
  <si>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</si>
  <si>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</si>
  <si>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</si>
  <si>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</si>
  <si>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</si>
  <si>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</si>
  <si>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</si>
  <si>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</si>
  <si>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</si>
  <si>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</si>
  <si>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</si>
  <si>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</si>
  <si>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</si>
  <si>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</si>
  <si>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</si>
  <si>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</si>
  <si>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</si>
  <si>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</si>
  <si>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</si>
  <si>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</si>
  <si>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</si>
  <si>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</si>
  <si>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</si>
  <si>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</si>
  <si>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</si>
  <si>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</si>
  <si>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</si>
  <si>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</si>
  <si>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</si>
  <si>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</si>
  <si>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</si>
  <si>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</si>
  <si>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</si>
  <si>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</si>
  <si>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</si>
  <si>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</si>
  <si>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</si>
  <si>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</si>
  <si>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</si>
  <si>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</si>
  <si>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</si>
  <si>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</si>
  <si>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</si>
  <si>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</si>
  <si>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</si>
  <si>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</si>
  <si>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</si>
  <si>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</si>
  <si>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</si>
  <si>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</si>
  <si>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</si>
  <si>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</si>
  <si>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</si>
  <si>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</si>
  <si>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</si>
  <si>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</si>
  <si>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</si>
  <si>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</si>
  <si>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</si>
  <si>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</si>
  <si>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</si>
  <si>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</si>
  <si>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</si>
  <si>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</si>
  <si>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</si>
  <si>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</si>
  <si>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</si>
  <si>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</si>
  <si>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</si>
  <si>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</si>
  <si>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</si>
  <si>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</si>
  <si>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</si>
  <si>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</si>
  <si>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</si>
  <si>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</si>
  <si>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</si>
  <si>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</si>
  <si>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</si>
  <si>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</si>
  <si>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</si>
  <si>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</si>
  <si>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</si>
  <si>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</si>
  <si>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</si>
  <si>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</si>
  <si>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</si>
  <si>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</si>
  <si>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</si>
  <si>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</si>
  <si>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</si>
  <si>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</si>
  <si>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</si>
  <si>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</si>
  <si>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</si>
  <si>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</si>
  <si>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</si>
  <si>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</si>
  <si>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</si>
  <si>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</si>
  <si>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</si>
  <si>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</si>
  <si>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</si>
  <si>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</si>
  <si>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</si>
  <si>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</si>
  <si>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</si>
  <si>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</si>
  <si>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</si>
  <si>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</si>
  <si>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</si>
  <si>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</si>
  <si>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</si>
  <si>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</si>
  <si>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</si>
  <si>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</si>
  <si>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</si>
  <si>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</si>
  <si>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</si>
  <si>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</si>
  <si>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</si>
  <si>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</si>
  <si>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</si>
  <si>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</si>
  <si>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</si>
  <si>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</si>
  <si>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</si>
  <si>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</si>
  <si>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</si>
  <si>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</si>
  <si>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</si>
  <si>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</si>
  <si>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</si>
  <si>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</si>
  <si>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</si>
  <si>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</si>
  <si>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</si>
  <si>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</si>
  <si>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</si>
  <si>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</si>
  <si>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</si>
  <si>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</si>
  <si>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</si>
  <si>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</si>
  <si>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</si>
  <si>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</si>
  <si>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</si>
  <si>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</si>
  <si>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</si>
  <si>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</si>
  <si>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</si>
  <si>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</si>
  <si>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</si>
  <si>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</si>
  <si>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</si>
  <si>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</si>
  <si>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</si>
  <si>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</si>
  <si>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</si>
  <si>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</si>
  <si>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</si>
  <si>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</si>
  <si>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</si>
  <si>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</si>
  <si>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</si>
  <si>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</si>
  <si>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</si>
  <si>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</si>
  <si>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</si>
  <si>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</si>
  <si>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</si>
  <si>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</si>
  <si>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</si>
  <si>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</si>
  <si>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</si>
  <si>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</si>
  <si>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</si>
  <si>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</si>
  <si>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</si>
  <si>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</si>
  <si>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</si>
  <si>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</si>
  <si>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</si>
  <si>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</si>
  <si>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</si>
  <si>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</si>
  <si>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</si>
  <si>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</si>
  <si>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</si>
  <si>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</si>
  <si>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</si>
  <si>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</si>
  <si>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</si>
  <si>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</si>
  <si>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</si>
  <si>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</si>
  <si>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</si>
  <si>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</si>
  <si>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</si>
  <si>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</si>
  <si>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</si>
  <si>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</si>
  <si>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</si>
  <si>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</si>
  <si>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</si>
  <si>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</si>
  <si>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</si>
  <si>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</si>
  <si>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</si>
  <si>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</si>
  <si>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</si>
  <si>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</si>
  <si>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</si>
  <si>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</si>
  <si>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</si>
  <si>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</si>
  <si>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</si>
  <si>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</si>
  <si>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</si>
  <si>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</si>
  <si>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</si>
  <si>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</si>
  <si>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</si>
  <si>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</si>
  <si>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</si>
  <si>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</si>
  <si>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</si>
  <si>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</si>
  <si>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</si>
  <si>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</si>
  <si>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</si>
  <si>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</si>
  <si>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</si>
  <si>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</si>
  <si>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</si>
  <si>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</si>
  <si>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</si>
  <si>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</si>
  <si>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</si>
  <si>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</si>
  <si>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</si>
  <si>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</si>
  <si>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</si>
  <si>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</si>
  <si>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</si>
  <si>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</si>
  <si>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</si>
  <si>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</si>
  <si>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</si>
  <si>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</si>
  <si>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</si>
  <si>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</si>
  <si>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</si>
  <si>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</si>
  <si>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</si>
  <si>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</si>
  <si>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</si>
  <si>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</si>
  <si>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</si>
  <si>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</si>
  <si>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</si>
  <si>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</si>
  <si>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</si>
  <si>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</si>
  <si>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</si>
  <si>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</si>
  <si>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</si>
  <si>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</si>
  <si>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</si>
  <si>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</si>
  <si>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</si>
  <si>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</si>
  <si>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</si>
  <si>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</si>
  <si>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</si>
  <si>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</si>
  <si>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</si>
  <si>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</si>
  <si>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</si>
  <si>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</si>
  <si>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</si>
  <si>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</si>
  <si>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</si>
  <si>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</si>
  <si>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</si>
  <si>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</si>
  <si>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</si>
  <si>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</si>
  <si>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</si>
  <si>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</si>
  <si>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</si>
  <si>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</si>
  <si>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</si>
  <si>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</si>
  <si>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</si>
  <si>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</si>
  <si>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</si>
  <si>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</si>
  <si>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</si>
  <si>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</si>
  <si>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</si>
  <si>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</si>
  <si>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</si>
  <si>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</si>
  <si>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</si>
  <si>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</si>
  <si>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</si>
  <si>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</si>
  <si>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</si>
  <si>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</si>
  <si>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</si>
  <si>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</si>
  <si>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</si>
  <si>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</si>
  <si>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</si>
  <si>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</si>
  <si>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</si>
  <si>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</si>
  <si>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</si>
  <si>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</si>
  <si>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</si>
  <si>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</si>
  <si>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</si>
  <si>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</si>
  <si>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</si>
  <si>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</si>
  <si>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</si>
  <si>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</si>
  <si>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</si>
  <si>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</si>
  <si>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</si>
  <si>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</si>
  <si>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</si>
  <si>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</si>
  <si>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</si>
  <si>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</si>
  <si>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</si>
  <si>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</si>
  <si>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</si>
  <si>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</si>
  <si>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</si>
  <si>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</si>
  <si>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</si>
  <si>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</si>
  <si>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</si>
  <si>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</si>
  <si>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</si>
  <si>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</si>
  <si>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</si>
  <si>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</si>
  <si>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</si>
  <si>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</si>
  <si>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</si>
  <si>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</si>
  <si>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</si>
  <si>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</si>
  <si>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</si>
  <si>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</si>
  <si>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</si>
  <si>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</si>
  <si>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</si>
  <si>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</si>
  <si>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</si>
  <si>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</si>
  <si>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</si>
  <si>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</si>
  <si>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</si>
  <si>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</si>
  <si>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</si>
  <si>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</si>
  <si>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</si>
  <si>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</si>
  <si>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</si>
  <si>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</si>
  <si>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</si>
  <si>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</si>
  <si>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</si>
  <si>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</si>
  <si>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</si>
  <si>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</si>
  <si>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</si>
  <si>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</si>
  <si>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</si>
  <si>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</si>
  <si>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</si>
  <si>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</si>
  <si>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</si>
  <si>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</si>
  <si>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</si>
  <si>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</si>
  <si>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</si>
  <si>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</si>
  <si>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</si>
  <si>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</si>
  <si>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</si>
  <si>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</si>
  <si>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</si>
  <si>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</si>
  <si>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</si>
  <si>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</si>
  <si>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</si>
  <si>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</si>
  <si>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</si>
  <si>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</si>
  <si>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</si>
  <si>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</si>
  <si>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</si>
  <si>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</si>
  <si>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</si>
  <si>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</si>
  <si>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</si>
  <si>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</si>
  <si>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</si>
  <si>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</si>
  <si>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</si>
  <si>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</si>
  <si>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</si>
  <si>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</si>
  <si>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</si>
  <si>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</si>
  <si>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</si>
  <si>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</si>
  <si>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</si>
  <si>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</si>
  <si>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</si>
  <si>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</si>
  <si>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</si>
  <si>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</si>
  <si>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</si>
  <si>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</si>
  <si>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</si>
  <si>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</si>
  <si>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</si>
  <si>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</si>
  <si>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</si>
  <si>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</si>
  <si>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</si>
  <si>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</si>
  <si>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</si>
  <si>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</si>
  <si>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</si>
  <si>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</si>
  <si>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</si>
  <si>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</si>
  <si>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</si>
  <si>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</si>
  <si>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</si>
  <si>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</si>
  <si>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</si>
  <si>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</si>
  <si>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</si>
  <si>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</si>
  <si>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</si>
  <si>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</si>
  <si>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</si>
  <si>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</si>
  <si>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</si>
  <si>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</si>
  <si>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</si>
  <si>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</si>
  <si>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</si>
  <si>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</si>
  <si>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</si>
  <si>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</si>
  <si>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</si>
  <si>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</si>
  <si>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</si>
  <si>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</si>
  <si>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</si>
  <si>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</si>
  <si>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</si>
  <si>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</si>
  <si>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</si>
  <si>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</si>
  <si>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</si>
  <si>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</si>
  <si>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</si>
  <si>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</si>
  <si>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</si>
  <si>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</si>
  <si>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</si>
  <si>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</si>
  <si>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</si>
  <si>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</si>
  <si>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</si>
  <si>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</si>
  <si>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</si>
  <si>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</si>
  <si>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</si>
  <si>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</si>
  <si>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</si>
  <si>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</si>
  <si>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</si>
  <si>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</si>
  <si>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</si>
  <si>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</si>
  <si>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</si>
  <si>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</si>
  <si>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</si>
  <si>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</si>
  <si>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</si>
  <si>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</si>
  <si>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</si>
  <si>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</si>
  <si>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</si>
  <si>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</si>
  <si>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</si>
  <si>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</si>
  <si>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</si>
  <si>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</si>
  <si>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</si>
  <si>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</si>
  <si>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</si>
  <si>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</si>
  <si>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</si>
  <si>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</si>
  <si>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</si>
  <si>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</si>
  <si>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</si>
  <si>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</si>
  <si>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</si>
  <si>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</si>
  <si>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</si>
  <si>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</si>
  <si>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</si>
  <si>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</si>
  <si>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</si>
  <si>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</si>
  <si>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</si>
  <si>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</si>
  <si>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</si>
  <si>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</si>
  <si>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</si>
  <si>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</si>
  <si>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</si>
  <si>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</si>
  <si>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</si>
  <si>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</si>
  <si>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</si>
  <si>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</si>
  <si>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</si>
  <si>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</si>
  <si>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</si>
  <si>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</si>
  <si>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</si>
  <si>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</si>
  <si>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</si>
  <si>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</si>
  <si>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</si>
  <si>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</si>
  <si>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</si>
  <si>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</si>
  <si>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</si>
  <si>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</si>
  <si>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</si>
  <si>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</si>
  <si>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</si>
  <si>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</si>
  <si>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</si>
  <si>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</si>
  <si>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</si>
  <si>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</si>
  <si>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</si>
  <si>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</si>
  <si>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</si>
  <si>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</si>
  <si>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</si>
  <si>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</si>
  <si>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</si>
  <si>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</si>
  <si>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</si>
  <si>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</si>
  <si>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</si>
  <si>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</si>
  <si>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</si>
  <si>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</si>
  <si>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</si>
  <si>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</si>
  <si>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</si>
  <si>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</si>
  <si>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</si>
  <si>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</si>
  <si>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</si>
  <si>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</si>
  <si>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</si>
  <si>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</si>
  <si>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</si>
  <si>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</si>
  <si>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</si>
  <si>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</si>
  <si>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</si>
  <si>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</si>
  <si>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</si>
  <si>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</si>
  <si>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</si>
  <si>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</si>
  <si>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</si>
  <si>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</si>
  <si>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</si>
  <si>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</si>
  <si>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</si>
  <si>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</si>
  <si>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</si>
  <si>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</si>
  <si>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</si>
  <si>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</si>
  <si>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</si>
  <si>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</si>
  <si>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</si>
  <si>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</si>
  <si>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</si>
  <si>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</si>
  <si>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</si>
  <si>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</si>
  <si>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</si>
  <si>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</si>
  <si>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</si>
  <si>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</si>
  <si>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</si>
  <si>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</si>
  <si>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</si>
  <si>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</si>
  <si>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</si>
  <si>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</si>
  <si>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</si>
  <si>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</si>
  <si>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</si>
  <si>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</si>
  <si>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</si>
  <si>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</si>
  <si>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</si>
  <si>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</si>
  <si>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</si>
  <si>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</si>
  <si>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</si>
  <si>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</si>
  <si>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</si>
  <si>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</si>
  <si>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</si>
  <si>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</si>
  <si>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</si>
  <si>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</si>
  <si>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</si>
  <si>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</si>
  <si>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</si>
  <si>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</si>
  <si>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</si>
  <si>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</si>
  <si>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</si>
  <si>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</si>
  <si>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</si>
  <si>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</si>
  <si>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</si>
  <si>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</si>
  <si>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</si>
  <si>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</si>
  <si>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</si>
  <si>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</si>
  <si>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</si>
  <si>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</si>
  <si>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</si>
  <si>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</si>
  <si>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</si>
  <si>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</si>
  <si>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</si>
  <si>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</si>
  <si>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</si>
  <si>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</si>
  <si>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</si>
  <si>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</si>
  <si>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</si>
  <si>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</si>
  <si>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</si>
  <si>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</si>
  <si>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</si>
  <si>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</si>
  <si>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</si>
  <si>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</si>
  <si>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</si>
  <si>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</si>
  <si>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</si>
  <si>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</si>
  <si>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</si>
  <si>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</si>
  <si>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</si>
  <si>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</si>
  <si>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</si>
  <si>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</si>
  <si>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</si>
  <si>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</si>
  <si>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</si>
  <si>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</si>
  <si>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</si>
  <si>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</si>
  <si>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</si>
  <si>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</si>
  <si>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</si>
  <si>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</si>
  <si>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</si>
  <si>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</si>
  <si>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</si>
  <si>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</si>
  <si>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</si>
  <si>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</si>
  <si>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</si>
  <si>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</si>
  <si>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</si>
  <si>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</si>
  <si>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</si>
  <si>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</si>
  <si>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</si>
  <si>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</si>
  <si>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</si>
  <si>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</si>
  <si>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</si>
  <si>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</si>
  <si>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</si>
  <si>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</si>
  <si>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</si>
  <si>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</si>
  <si>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</si>
  <si>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</si>
  <si>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</si>
  <si>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</si>
  <si>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</si>
  <si>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</si>
  <si>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</si>
  <si>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</si>
  <si>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</si>
  <si>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</si>
  <si>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</si>
  <si>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</si>
  <si>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</si>
  <si>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</si>
  <si>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</si>
  <si>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</si>
  <si>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</si>
  <si>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</si>
  <si>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</si>
  <si>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</si>
  <si>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</si>
  <si>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</si>
  <si>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</si>
  <si>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</si>
  <si>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</si>
  <si>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</si>
  <si>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</si>
  <si>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</si>
  <si>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</si>
  <si>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</si>
  <si>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</si>
  <si>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</si>
  <si>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</si>
  <si>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</si>
  <si>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</si>
  <si>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</si>
  <si>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</si>
  <si>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</si>
  <si>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</si>
  <si>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</si>
  <si>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</si>
  <si>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</si>
  <si>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</si>
  <si>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</si>
  <si>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</si>
  <si>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</si>
  <si>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</si>
  <si>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</si>
  <si>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</si>
  <si>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</si>
  <si>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</si>
  <si>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</si>
  <si>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</si>
  <si>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</si>
  <si>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</si>
  <si>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</si>
  <si>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</si>
  <si>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</si>
  <si>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</si>
  <si>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</si>
  <si>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</si>
  <si>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</si>
  <si>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</si>
  <si>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</si>
  <si>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</si>
  <si>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</si>
  <si>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</si>
  <si>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</si>
  <si>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</si>
  <si>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</si>
  <si>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</si>
  <si>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</si>
  <si>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</si>
  <si>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</si>
  <si>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</si>
  <si>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</si>
  <si>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</si>
  <si>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</si>
  <si>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</si>
  <si>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</si>
  <si>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</si>
  <si>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</si>
  <si>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</si>
  <si>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</si>
  <si>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</si>
  <si>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</si>
  <si>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</si>
  <si>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</si>
  <si>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</si>
  <si>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</si>
  <si>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</si>
  <si>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</si>
  <si>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</si>
  <si>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</si>
  <si>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</si>
  <si>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</si>
  <si>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</si>
  <si>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</si>
  <si>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</si>
  <si>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</si>
  <si>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</si>
  <si>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</si>
  <si>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</si>
  <si>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</si>
  <si>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</si>
  <si>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</si>
  <si>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</si>
  <si>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</si>
  <si>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</si>
  <si>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</si>
  <si>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</si>
  <si>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</si>
  <si>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</si>
  <si>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</si>
  <si>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</si>
  <si>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</si>
  <si>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</si>
  <si>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</si>
  <si>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</si>
  <si>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</si>
  <si>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</si>
  <si>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</si>
  <si>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</si>
  <si>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</si>
  <si>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</si>
  <si>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</si>
  <si>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</si>
  <si>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</si>
  <si>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</si>
  <si>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</si>
  <si>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</si>
  <si>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</si>
  <si>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</si>
  <si>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</si>
  <si>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</si>
  <si>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</si>
  <si>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</si>
  <si>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</si>
  <si>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</si>
  <si>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</si>
  <si>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</si>
  <si>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</si>
  <si>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</si>
  <si>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</si>
  <si>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</si>
  <si>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</si>
  <si>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</si>
  <si>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</si>
  <si>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</si>
  <si>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</si>
  <si>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</si>
  <si>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</si>
  <si>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</si>
  <si>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</si>
  <si>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</si>
  <si>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</si>
  <si>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</si>
  <si>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</si>
  <si>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</si>
  <si>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</si>
  <si>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</si>
  <si>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</si>
  <si>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</si>
  <si>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</si>
  <si>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</si>
  <si>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</si>
  <si>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</si>
  <si>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</si>
  <si>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</si>
  <si>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</si>
  <si>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</si>
  <si>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</si>
  <si>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</si>
  <si>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</si>
  <si>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</si>
  <si>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</si>
  <si>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</si>
  <si>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</si>
  <si>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</si>
  <si>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</si>
  <si>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</si>
  <si>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</si>
  <si>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</si>
  <si>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</si>
  <si>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</si>
  <si>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</si>
  <si>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</si>
  <si>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</si>
  <si>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</si>
  <si>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</si>
  <si>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</si>
  <si>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</si>
  <si>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</si>
  <si>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</si>
  <si>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</si>
  <si>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</si>
  <si>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</si>
  <si>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</si>
  <si>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</si>
  <si>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</si>
  <si>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</si>
  <si>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</si>
  <si>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</si>
  <si>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</si>
  <si>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</si>
  <si>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</si>
  <si>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</si>
  <si>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</si>
  <si>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</si>
  <si>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</si>
  <si>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</si>
  <si>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</si>
  <si>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</si>
  <si>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</si>
  <si>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</si>
  <si>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</si>
  <si>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</si>
  <si>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</si>
  <si>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</si>
  <si>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</si>
  <si>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</si>
  <si>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</si>
  <si>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</si>
  <si>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</si>
  <si>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</si>
  <si>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</si>
  <si>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</si>
  <si>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</si>
  <si>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</si>
  <si>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</si>
  <si>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</si>
  <si>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</si>
  <si>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</si>
  <si>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</si>
  <si>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</si>
  <si>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</si>
  <si>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</si>
  <si>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</si>
  <si>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</si>
  <si>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</si>
  <si>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</si>
  <si>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</si>
  <si>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</si>
  <si>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</si>
  <si>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</si>
  <si>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</si>
  <si>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</si>
  <si>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</si>
  <si>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</si>
  <si>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</si>
  <si>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</si>
  <si>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</si>
  <si>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</si>
  <si>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</si>
  <si>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</si>
  <si>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</si>
  <si>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</si>
  <si>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</si>
  <si>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</si>
  <si>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</si>
  <si>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</si>
  <si>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</si>
  <si>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</si>
  <si>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</si>
  <si>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</si>
  <si>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</si>
  <si>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</si>
  <si>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</si>
  <si>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</si>
  <si>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</si>
  <si>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</si>
  <si>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</si>
  <si>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</si>
  <si>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</si>
  <si>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</si>
  <si>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</si>
  <si>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</si>
  <si>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</si>
  <si>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</si>
  <si>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</si>
  <si>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</si>
  <si>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</si>
  <si>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</si>
  <si>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</si>
  <si>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</si>
  <si>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</si>
  <si>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</si>
  <si>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</si>
  <si>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</si>
  <si>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</si>
  <si>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</si>
  <si>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</si>
  <si>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</si>
  <si>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</si>
  <si>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</si>
  <si>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</si>
  <si>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</si>
  <si>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</si>
  <si>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</si>
  <si>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</si>
  <si>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</si>
  <si>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</si>
  <si>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</si>
  <si>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</si>
  <si>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</si>
  <si>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</si>
  <si>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</si>
  <si>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</si>
  <si>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</si>
  <si>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</si>
  <si>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</si>
  <si>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</si>
  <si>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</si>
  <si>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</si>
  <si>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</si>
  <si>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</si>
  <si>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</si>
  <si>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</si>
  <si>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</si>
  <si>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</si>
  <si>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</si>
  <si>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</si>
  <si>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</si>
  <si>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</si>
  <si>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</si>
  <si>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</si>
  <si>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</si>
  <si>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</si>
  <si>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</si>
  <si>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</si>
  <si>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</si>
  <si>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</si>
  <si>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</si>
  <si>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</si>
  <si>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</si>
  <si>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</si>
  <si>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</si>
  <si>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</si>
  <si>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</si>
  <si>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</si>
  <si>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</si>
  <si>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</si>
  <si>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</si>
  <si>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</si>
  <si>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</si>
  <si>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</si>
  <si>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</si>
  <si>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</si>
  <si>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</si>
  <si>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</si>
  <si>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</si>
  <si>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</si>
  <si>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</si>
  <si>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</si>
  <si>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</si>
  <si>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</si>
  <si>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</si>
  <si>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</si>
  <si>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</si>
  <si>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</si>
  <si>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</si>
  <si>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</si>
  <si>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</si>
  <si>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</si>
  <si>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</si>
  <si>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</si>
  <si>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</si>
  <si>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</si>
  <si>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</si>
  <si>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</si>
  <si>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</si>
  <si>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</si>
  <si>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</si>
  <si>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</si>
  <si>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</si>
  <si>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</si>
  <si>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</si>
  <si>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</si>
  <si>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</si>
  <si>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</si>
  <si>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</si>
  <si>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</si>
  <si>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</si>
  <si>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</si>
  <si>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</si>
  <si>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</si>
  <si>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</si>
  <si>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</si>
  <si>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</si>
  <si>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</si>
  <si>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</si>
  <si>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</si>
  <si>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</si>
  <si>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</si>
  <si>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</si>
  <si>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</si>
  <si>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</si>
  <si>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</si>
  <si>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</si>
  <si>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</si>
  <si>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</si>
  <si>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</si>
  <si>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</si>
  <si>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</si>
  <si>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</si>
  <si>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</si>
  <si>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</si>
  <si>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</si>
  <si>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</si>
  <si>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</si>
  <si>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</si>
  <si>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</si>
  <si>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</si>
  <si>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</si>
  <si>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</si>
  <si>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</si>
  <si>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</si>
  <si>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</si>
  <si>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</si>
  <si>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</si>
  <si>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</si>
  <si>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</si>
  <si>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</si>
  <si>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</si>
  <si>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</si>
  <si>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</si>
  <si>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</si>
  <si>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</si>
  <si>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</si>
  <si>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</si>
  <si>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</si>
  <si>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</si>
  <si>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</si>
  <si>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</si>
  <si>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</si>
  <si>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</si>
  <si>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</si>
  <si>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</si>
  <si>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</si>
  <si>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</si>
  <si>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</si>
  <si>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</si>
  <si>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</si>
  <si>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</si>
  <si>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</si>
  <si>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</si>
  <si>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</si>
  <si>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</si>
  <si>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</si>
  <si>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</si>
  <si>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</si>
  <si>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</si>
  <si>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</si>
  <si>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</si>
  <si>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</si>
  <si>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</si>
  <si>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</si>
  <si>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</si>
  <si>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</si>
  <si>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</si>
  <si>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</si>
  <si>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</si>
  <si>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</si>
  <si>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</si>
  <si>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</si>
  <si>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</si>
  <si>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</si>
  <si>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</si>
  <si>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</si>
  <si>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</si>
  <si>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</si>
  <si>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</si>
  <si>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</si>
  <si>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</si>
  <si>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</si>
  <si>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</si>
  <si>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</si>
  <si>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</si>
  <si>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</si>
  <si>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</si>
  <si>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</si>
  <si>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</si>
  <si>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</si>
  <si>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</si>
  <si>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</si>
  <si>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</si>
  <si>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</si>
  <si>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</si>
  <si>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</si>
  <si>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</si>
  <si>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</si>
  <si>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</si>
  <si>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</si>
  <si>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</si>
  <si>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</si>
  <si>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</si>
  <si>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</si>
  <si>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</si>
  <si>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</si>
  <si>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</si>
  <si>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</si>
  <si>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</si>
  <si>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</si>
  <si>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</si>
  <si>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</si>
  <si>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</si>
  <si>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</si>
  <si>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</si>
  <si>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</si>
  <si>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</si>
  <si>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</si>
  <si>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</si>
  <si>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</si>
  <si>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</si>
  <si>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</si>
  <si>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</si>
  <si>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</si>
  <si>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</si>
  <si>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</si>
  <si>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</si>
  <si>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</si>
  <si>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</si>
  <si>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</si>
  <si>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</si>
  <si>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</si>
  <si>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</si>
  <si>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</si>
  <si>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</si>
  <si>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</si>
  <si>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</si>
  <si>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</si>
  <si>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</si>
  <si>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</si>
  <si>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</si>
  <si>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</si>
  <si>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</si>
  <si>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</si>
  <si>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</si>
  <si>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</si>
  <si>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</si>
  <si>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</si>
  <si>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</si>
  <si>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</si>
  <si>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</si>
  <si>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</si>
  <si>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</si>
  <si>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</si>
  <si>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</si>
  <si>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</si>
  <si>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</si>
  <si>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</si>
  <si>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</si>
  <si>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</si>
  <si>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</si>
  <si>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</si>
  <si>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</si>
  <si>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</si>
  <si>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</si>
  <si>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</si>
  <si>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</si>
  <si>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</si>
  <si>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</si>
  <si>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</si>
  <si>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</si>
  <si>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</si>
  <si>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</si>
  <si>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</si>
  <si>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</si>
  <si>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</si>
  <si>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</si>
  <si>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</si>
  <si>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</si>
  <si>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</si>
  <si>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</si>
  <si>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</si>
  <si>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</si>
  <si>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</si>
  <si>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</si>
  <si>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</si>
  <si>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</si>
  <si>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</si>
  <si>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</si>
  <si>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</si>
  <si>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</si>
  <si>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</si>
  <si>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</si>
  <si>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</si>
  <si>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</si>
  <si>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</si>
  <si>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</si>
  <si>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</si>
  <si>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</si>
  <si>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</si>
  <si>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</si>
  <si>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</si>
  <si>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</si>
  <si>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</si>
  <si>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</si>
  <si>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</si>
  <si>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</si>
  <si>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</si>
  <si>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</si>
  <si>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</si>
  <si>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</si>
  <si>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</si>
  <si>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</si>
  <si>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</si>
  <si>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</si>
  <si>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</si>
  <si>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</si>
  <si>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</si>
  <si>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</si>
  <si>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</si>
  <si>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</si>
  <si>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</si>
  <si>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</si>
  <si>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</si>
  <si>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</si>
  <si>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</si>
  <si>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</si>
  <si>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</si>
  <si>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</si>
  <si>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</si>
  <si>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</si>
  <si>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</si>
  <si>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</si>
  <si>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</si>
  <si>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</si>
  <si>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</si>
  <si>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</si>
  <si>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</si>
  <si>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</si>
  <si>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</si>
  <si>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</si>
  <si>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</si>
  <si>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</si>
  <si>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</si>
  <si>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</si>
  <si>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</si>
  <si>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</si>
  <si>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</si>
  <si>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</si>
  <si>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</si>
  <si>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</si>
  <si>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</si>
  <si>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</si>
  <si>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</si>
  <si>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</si>
  <si>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</si>
  <si>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</si>
  <si>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</si>
  <si>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</si>
  <si>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</si>
  <si>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</si>
  <si>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</si>
  <si>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</si>
  <si>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</si>
  <si>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</si>
  <si>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</si>
  <si>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</si>
  <si>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</si>
  <si>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</si>
  <si>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</si>
  <si>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</si>
  <si>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</si>
  <si>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</si>
  <si>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</si>
  <si>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</si>
  <si>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</si>
  <si>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</si>
  <si>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</si>
  <si>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</si>
  <si>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</si>
  <si>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</si>
  <si>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</si>
  <si>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</si>
  <si>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</si>
  <si>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</si>
  <si>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</si>
  <si>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</si>
  <si>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</si>
  <si>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</si>
  <si>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</si>
  <si>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</si>
  <si>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</si>
  <si>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</si>
  <si>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</si>
  <si>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</si>
  <si>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</si>
  <si>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</si>
  <si>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</si>
  <si>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</si>
  <si>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</si>
  <si>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</si>
  <si>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</si>
  <si>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</si>
  <si>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</si>
  <si>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</si>
  <si>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</si>
  <si>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</si>
  <si>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</si>
  <si>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</si>
  <si>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</si>
  <si>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</si>
  <si>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</si>
  <si>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</si>
  <si>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</si>
  <si>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</si>
  <si>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</si>
  <si>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</si>
  <si>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</si>
  <si>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</si>
  <si>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</si>
  <si>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</si>
  <si>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</si>
  <si>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</si>
  <si>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</si>
  <si>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</si>
  <si>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</si>
  <si>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</si>
  <si>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</si>
  <si>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</si>
  <si>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</si>
  <si>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</si>
  <si>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</si>
  <si>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</si>
  <si>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</si>
  <si>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</si>
  <si>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</si>
  <si>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</si>
  <si>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</si>
  <si>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</si>
  <si>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</si>
  <si>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</si>
  <si>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</si>
  <si>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</si>
  <si>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</si>
  <si>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</si>
  <si>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</si>
  <si>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</si>
  <si>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</si>
  <si>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</si>
  <si>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</si>
  <si>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</si>
  <si>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</si>
  <si>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</si>
  <si>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</si>
  <si>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</si>
  <si>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</si>
  <si>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</si>
  <si>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</si>
  <si>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</si>
  <si>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</si>
  <si>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</si>
  <si>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</si>
  <si>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</si>
  <si>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</si>
  <si>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</si>
  <si>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</si>
  <si>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</si>
  <si>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</si>
  <si>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</si>
  <si>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</si>
  <si>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</si>
  <si>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</si>
  <si>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</si>
  <si>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</si>
  <si>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</si>
  <si>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</si>
  <si>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</si>
  <si>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</si>
  <si>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</si>
  <si>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</si>
  <si>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</si>
  <si>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</si>
  <si>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</si>
  <si>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</si>
  <si>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</si>
  <si>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</si>
  <si>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</si>
  <si>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</si>
  <si>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</si>
  <si>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</si>
  <si>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</si>
  <si>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</si>
  <si>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</si>
  <si>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</si>
  <si>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</si>
  <si>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</si>
  <si>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</si>
  <si>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</si>
  <si>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</si>
  <si>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</si>
  <si>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</si>
  <si>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</si>
  <si>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</si>
  <si>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</si>
  <si>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</si>
  <si>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</si>
  <si>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</si>
  <si>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</si>
  <si>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</si>
  <si>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</si>
  <si>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</si>
  <si>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</si>
  <si>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</si>
  <si>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</si>
  <si>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</si>
  <si>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</si>
  <si>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</si>
  <si>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</si>
  <si>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</si>
  <si>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</si>
  <si>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</si>
  <si>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</si>
  <si>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</si>
  <si>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</si>
  <si>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</si>
  <si>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</si>
  <si>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</si>
  <si>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</si>
  <si>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</si>
  <si>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</si>
  <si>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</si>
  <si>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</si>
  <si>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</si>
  <si>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</si>
  <si>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</si>
  <si>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</si>
  <si>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</si>
  <si>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</si>
  <si>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</si>
  <si>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</si>
  <si>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</si>
  <si>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</si>
  <si>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</si>
  <si>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</si>
  <si>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</si>
  <si>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</si>
  <si>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</si>
  <si>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</si>
  <si>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</si>
  <si>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</si>
  <si>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</si>
  <si>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</si>
  <si>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</si>
  <si>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</si>
  <si>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</si>
  <si>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</si>
  <si>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</si>
  <si>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</si>
  <si>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</si>
  <si>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</si>
  <si>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</si>
  <si>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</si>
  <si>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</si>
  <si>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</si>
  <si>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</si>
  <si>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</si>
  <si>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</si>
  <si>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</si>
  <si>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</si>
  <si>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</si>
  <si>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</si>
  <si>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</si>
  <si>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</si>
  <si>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</si>
  <si>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</si>
  <si>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</si>
  <si>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</si>
  <si>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</si>
  <si>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</si>
  <si>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</si>
  <si>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</si>
  <si>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</si>
  <si>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</si>
  <si>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</si>
  <si>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</si>
  <si>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</si>
  <si>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</si>
  <si>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</si>
  <si>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</si>
  <si>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</si>
  <si>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</si>
  <si>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</si>
  <si>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</si>
  <si>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</si>
  <si>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</si>
  <si>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</si>
  <si>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</si>
  <si>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</si>
  <si>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</si>
  <si>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</si>
  <si>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</si>
  <si>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</si>
  <si>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</si>
  <si>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</si>
  <si>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</si>
  <si>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</si>
  <si>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</si>
  <si>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</si>
  <si>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</si>
  <si>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</si>
  <si>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</si>
  <si>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</si>
  <si>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</si>
  <si>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</si>
  <si>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</si>
  <si>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</si>
  <si>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</si>
  <si>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</si>
  <si>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</si>
  <si>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</si>
  <si>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</si>
  <si>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</si>
  <si>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</si>
  <si>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</si>
  <si>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</si>
  <si>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</si>
  <si>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</si>
  <si>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</si>
  <si>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</si>
  <si>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</si>
  <si>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</si>
  <si>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</si>
  <si>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</si>
  <si>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</si>
  <si>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</si>
  <si>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</si>
  <si>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</si>
  <si>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</si>
  <si>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</si>
  <si>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</si>
  <si>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</si>
  <si>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</si>
  <si>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</si>
  <si>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</si>
  <si>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</si>
  <si>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</si>
  <si>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</si>
  <si>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</si>
  <si>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</si>
  <si>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</si>
  <si>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</si>
  <si>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</si>
  <si>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</si>
  <si>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</si>
  <si>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</si>
  <si>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</si>
  <si>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</si>
  <si>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</si>
  <si>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</si>
  <si>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</si>
  <si>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</si>
  <si>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</si>
  <si>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</si>
  <si>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</si>
  <si>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</si>
  <si>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</si>
  <si>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</si>
  <si>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</si>
  <si>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</si>
  <si>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</si>
  <si>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</si>
  <si>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</si>
  <si>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</si>
  <si>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</si>
  <si>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</si>
  <si>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</si>
  <si>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</si>
  <si>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</si>
  <si>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</si>
  <si>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</si>
  <si>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</si>
  <si>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</si>
  <si>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</si>
  <si>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</si>
  <si>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</si>
  <si>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</si>
  <si>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</si>
  <si>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</si>
  <si>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</si>
  <si>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</si>
  <si>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</si>
  <si>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</si>
  <si>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</si>
  <si>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</si>
  <si>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</si>
  <si>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</si>
  <si>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</si>
  <si>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</si>
  <si>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</si>
  <si>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</si>
  <si>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</si>
  <si>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</si>
  <si>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</si>
  <si>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</si>
  <si>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</si>
  <si>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</si>
  <si>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</si>
  <si>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</si>
  <si>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</si>
  <si>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</si>
  <si>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</si>
  <si>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</si>
  <si>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</si>
  <si>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</si>
  <si>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</si>
  <si>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</si>
  <si>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</si>
  <si>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</si>
  <si>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</si>
  <si>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</si>
  <si>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</si>
  <si>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</si>
  <si>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</si>
  <si>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</si>
  <si>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</si>
  <si>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</si>
  <si>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</si>
  <si>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</si>
  <si>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</si>
  <si>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</si>
  <si>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</si>
  <si>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</si>
  <si>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</si>
  <si>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</si>
  <si>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</si>
  <si>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</si>
  <si>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</si>
  <si>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</si>
  <si>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</si>
  <si>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</si>
  <si>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</si>
  <si>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</si>
  <si>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</si>
  <si>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</si>
  <si>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</si>
  <si>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</si>
  <si>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</si>
  <si>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</si>
  <si>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</si>
  <si>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</si>
  <si>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</si>
  <si>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</si>
  <si>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</si>
  <si>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</si>
  <si>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</si>
  <si>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</si>
  <si>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</si>
  <si>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</si>
  <si>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</si>
  <si>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</si>
  <si>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</si>
  <si>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</si>
  <si>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</si>
  <si>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</si>
  <si>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</si>
  <si>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</si>
  <si>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</si>
  <si>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</si>
  <si>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</si>
  <si>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</si>
  <si>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</si>
  <si>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</si>
  <si>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</si>
  <si>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</si>
  <si>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</si>
  <si>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</si>
  <si>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</si>
  <si>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</si>
  <si>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</si>
  <si>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</si>
  <si>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</si>
  <si>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</si>
  <si>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</si>
  <si>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</si>
  <si>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</si>
  <si>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</si>
  <si>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</si>
  <si>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</si>
  <si>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</si>
  <si>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</si>
  <si>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</si>
  <si>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</si>
  <si>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</si>
  <si>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</si>
  <si>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</si>
  <si>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</si>
  <si>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</si>
  <si>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</si>
  <si>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</si>
  <si>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</si>
  <si>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</si>
  <si>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</si>
  <si>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</si>
  <si>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</si>
  <si>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</si>
  <si>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</si>
  <si>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</si>
  <si>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</si>
  <si>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</si>
  <si>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</si>
  <si>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</si>
  <si>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</si>
  <si>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</si>
  <si>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</si>
  <si>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</si>
  <si>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</si>
  <si>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</si>
  <si>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</si>
  <si>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</si>
  <si>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</si>
  <si>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</si>
  <si>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</si>
  <si>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</si>
  <si>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</si>
  <si>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</si>
  <si>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</si>
  <si>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</si>
  <si>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</si>
  <si>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</si>
  <si>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</si>
  <si>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</si>
  <si>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</si>
  <si>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</si>
  <si>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</si>
  <si>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</si>
  <si>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</si>
  <si>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</si>
  <si>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</si>
  <si>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</si>
  <si>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</si>
  <si>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</si>
  <si>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</si>
  <si>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</si>
  <si>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</si>
  <si>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</si>
  <si>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</si>
  <si>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</si>
  <si>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</si>
  <si>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</si>
  <si>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</si>
  <si>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</si>
  <si>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</si>
  <si>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</si>
  <si>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</si>
  <si>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</si>
  <si>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</si>
  <si>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</si>
  <si>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</si>
  <si>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</si>
  <si>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</si>
  <si>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</si>
  <si>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</si>
  <si>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</si>
  <si>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</si>
  <si>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</si>
  <si>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</si>
  <si>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</si>
  <si>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</si>
  <si>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</si>
  <si>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</si>
  <si>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</si>
  <si>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</si>
  <si>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</si>
  <si>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</si>
  <si>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</si>
  <si>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</si>
  <si>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</si>
  <si>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</si>
  <si>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</si>
  <si>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</si>
  <si>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</si>
  <si>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</si>
  <si>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</si>
  <si>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</si>
  <si>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</si>
  <si>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</si>
  <si>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</si>
  <si>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</si>
  <si>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</si>
  <si>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</si>
  <si>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</si>
  <si>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</si>
  <si>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</si>
  <si>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</si>
  <si>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</si>
  <si>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</si>
  <si>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</si>
  <si>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</si>
  <si>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</si>
  <si>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</si>
  <si>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</si>
  <si>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</si>
  <si>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</si>
  <si>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</si>
  <si>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</si>
  <si>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</si>
  <si>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</si>
  <si>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</si>
  <si>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</si>
  <si>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</si>
  <si>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</si>
  <si>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</si>
  <si>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</si>
  <si>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</si>
  <si>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</si>
  <si>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</si>
  <si>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</si>
  <si>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</si>
  <si>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</si>
  <si>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</si>
  <si>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</si>
  <si>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</si>
  <si>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</si>
  <si>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</si>
  <si>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</si>
  <si>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</si>
  <si>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</si>
  <si>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</si>
  <si>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</si>
  <si>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</si>
  <si>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</si>
  <si>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</si>
  <si>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</si>
  <si>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</si>
  <si>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</si>
  <si>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</si>
  <si>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</si>
  <si>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</si>
  <si>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</si>
  <si>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</si>
  <si>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</si>
  <si>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</si>
  <si>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</si>
  <si>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</si>
  <si>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</si>
  <si>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</si>
  <si>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</si>
  <si>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</si>
  <si>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</si>
  <si>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</si>
  <si>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</si>
  <si>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</si>
  <si>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</si>
  <si>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</si>
  <si>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</si>
  <si>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</si>
  <si>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</si>
  <si>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</si>
  <si>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</si>
  <si>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</si>
  <si>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</si>
  <si>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</si>
  <si>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</si>
  <si>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</si>
  <si>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</si>
  <si>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</si>
  <si>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</si>
  <si>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</si>
  <si>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</si>
  <si>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</si>
  <si>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</si>
  <si>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</si>
  <si>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</si>
  <si>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</si>
  <si>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</si>
  <si>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</si>
  <si>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</si>
  <si>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</si>
  <si>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</si>
  <si>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</si>
  <si>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</si>
  <si>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</si>
  <si>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</si>
  <si>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</si>
  <si>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</si>
  <si>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</si>
  <si>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</si>
  <si>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</si>
  <si>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</si>
  <si>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</si>
  <si>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</si>
  <si>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</si>
  <si>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</si>
  <si>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</si>
  <si>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</si>
  <si>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</si>
  <si>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</si>
  <si>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</si>
  <si>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</si>
  <si>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</si>
  <si>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</si>
  <si>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</si>
  <si>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</si>
  <si>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</si>
  <si>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</si>
  <si>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</si>
  <si>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</si>
  <si>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</si>
  <si>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</si>
  <si>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</si>
  <si>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</si>
  <si>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</si>
  <si>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</si>
  <si>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</si>
  <si>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</si>
  <si>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</si>
  <si>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</si>
  <si>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</si>
  <si>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</si>
  <si>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</si>
  <si>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</si>
  <si>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</si>
  <si>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</si>
  <si>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</si>
  <si>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</si>
  <si>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</si>
  <si>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</si>
  <si>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</si>
  <si>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</si>
  <si>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</si>
  <si>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</si>
  <si>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</si>
  <si>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</si>
  <si>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</si>
  <si>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</si>
  <si>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</si>
  <si>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</si>
  <si>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</si>
  <si>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</si>
  <si>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</si>
  <si>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</si>
  <si>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</si>
  <si>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</si>
  <si>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</si>
  <si>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</si>
  <si>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</si>
  <si>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</si>
  <si>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</si>
  <si>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</si>
  <si>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</si>
  <si>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</si>
  <si>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</si>
  <si>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</si>
  <si>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</si>
  <si>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</si>
  <si>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</si>
  <si>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</si>
  <si>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</si>
  <si>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</si>
  <si>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</si>
  <si>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</si>
  <si>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</si>
  <si>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</si>
  <si>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</si>
  <si>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</si>
  <si>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</si>
  <si>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</si>
  <si>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</si>
  <si>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</si>
  <si>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</si>
  <si>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</si>
  <si>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</si>
  <si>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</si>
  <si>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</si>
  <si>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</si>
  <si>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</si>
  <si>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</si>
  <si>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</si>
  <si>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</si>
  <si>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</si>
  <si>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</si>
  <si>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</si>
  <si>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</si>
  <si>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</si>
  <si>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</si>
  <si>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</si>
  <si>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</si>
  <si>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</si>
  <si>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</si>
  <si>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</si>
  <si>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</si>
  <si>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</si>
  <si>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</si>
  <si>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</si>
  <si>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</si>
  <si>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</si>
  <si>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</si>
  <si>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</si>
  <si>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</si>
  <si>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</si>
  <si>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</si>
  <si>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</si>
  <si>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</si>
  <si>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</si>
  <si>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</si>
  <si>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</si>
  <si>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</si>
  <si>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</si>
  <si>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</si>
  <si>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</si>
  <si>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</si>
  <si>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</si>
  <si>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</si>
  <si>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</si>
  <si>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</si>
  <si>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</si>
  <si>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</si>
  <si>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</si>
  <si>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</si>
  <si>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</si>
  <si>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</si>
  <si>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</si>
  <si>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</si>
  <si>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</si>
  <si>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</si>
  <si>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</si>
  <si>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</si>
  <si>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</si>
  <si>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</si>
  <si>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</si>
  <si>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</si>
  <si>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</si>
  <si>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</si>
  <si>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</si>
  <si>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</si>
  <si>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</si>
  <si>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</si>
  <si>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</si>
  <si>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</si>
  <si>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</si>
  <si>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</si>
  <si>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</si>
  <si>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</si>
  <si>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</si>
  <si>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</si>
  <si>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</si>
  <si>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</si>
  <si>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</si>
  <si>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</si>
  <si>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</si>
  <si>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</si>
  <si>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</si>
  <si>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</si>
  <si>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</si>
  <si>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</si>
  <si>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</si>
  <si>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</si>
  <si>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</si>
  <si>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</si>
  <si>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</si>
  <si>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</si>
  <si>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</si>
  <si>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</si>
  <si>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</si>
  <si>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</si>
  <si>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</si>
  <si>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</si>
  <si>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</si>
  <si>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</si>
  <si>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</si>
  <si>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</si>
  <si>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</si>
  <si>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</si>
  <si>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</si>
  <si>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</si>
  <si>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</si>
  <si>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</si>
  <si>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</si>
  <si>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</si>
  <si>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</si>
  <si>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</si>
  <si>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</si>
  <si>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</si>
  <si>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</si>
  <si>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</si>
  <si>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</si>
  <si>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</si>
  <si>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</si>
  <si>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</si>
  <si>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</si>
  <si>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</si>
  <si>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</si>
  <si>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</si>
  <si>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</si>
  <si>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</si>
  <si>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</si>
  <si>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</si>
  <si>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</si>
  <si>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</si>
  <si>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</si>
  <si>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</si>
  <si>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</si>
  <si>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</si>
  <si>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</si>
  <si>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</si>
  <si>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</si>
  <si>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</si>
  <si>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</si>
  <si>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</si>
  <si>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</si>
  <si>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</si>
  <si>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</si>
  <si>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</si>
  <si>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</si>
  <si>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</si>
  <si>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</si>
  <si>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</si>
  <si>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</si>
  <si>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</si>
  <si>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</si>
  <si>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</si>
  <si>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</si>
  <si>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</si>
  <si>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</si>
  <si>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</si>
  <si>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</si>
  <si>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</si>
  <si>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</si>
  <si>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</si>
  <si>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</si>
  <si>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</si>
  <si>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</si>
  <si>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</si>
  <si>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</si>
  <si>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</si>
  <si>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</si>
  <si>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</si>
  <si>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</si>
  <si>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</si>
  <si>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</si>
  <si>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</si>
  <si>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</si>
  <si>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</si>
  <si>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</si>
  <si>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</si>
  <si>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</si>
  <si>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</si>
  <si>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</si>
  <si>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</si>
  <si>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</si>
  <si>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</si>
  <si>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</si>
  <si>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</si>
  <si>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</si>
  <si>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</si>
  <si>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</si>
  <si>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</si>
  <si>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</si>
  <si>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</si>
  <si>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</si>
  <si>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</si>
  <si>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</si>
  <si>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</si>
  <si>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</si>
  <si>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</si>
  <si>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</si>
  <si>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</si>
  <si>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</si>
  <si>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</si>
  <si>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</si>
  <si>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</si>
  <si>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</si>
  <si>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</si>
  <si>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</si>
  <si>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</si>
  <si>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</si>
  <si>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</si>
  <si>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</si>
  <si>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</si>
  <si>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</si>
  <si>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</si>
  <si>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</si>
  <si>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</si>
  <si>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</si>
  <si>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</si>
  <si>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</si>
  <si>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</si>
  <si>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</si>
  <si>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</si>
  <si>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</si>
  <si>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</si>
  <si>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</si>
  <si>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</si>
  <si>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</si>
  <si>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</si>
  <si>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</si>
  <si>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</si>
  <si>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</si>
  <si>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</si>
  <si>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</si>
  <si>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</si>
  <si>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</si>
  <si>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</si>
  <si>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</si>
  <si>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</si>
  <si>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</si>
  <si>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</si>
  <si>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</si>
  <si>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</si>
  <si>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</si>
  <si>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</si>
  <si>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</si>
  <si>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</si>
  <si>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</si>
  <si>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</si>
  <si>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</si>
  <si>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</si>
  <si>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</si>
  <si>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</si>
  <si>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</si>
  <si>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</si>
  <si>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</si>
  <si>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</si>
  <si>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</si>
  <si>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</si>
  <si>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</si>
  <si>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</si>
  <si>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</si>
  <si>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</si>
  <si>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</si>
  <si>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</si>
  <si>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</si>
  <si>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</si>
  <si>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</si>
  <si>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</si>
  <si>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</si>
  <si>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</si>
  <si>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</si>
  <si>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</si>
  <si>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</si>
  <si>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</si>
  <si>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</si>
  <si>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</si>
  <si>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</si>
  <si>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</si>
  <si>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</si>
  <si>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</si>
  <si>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</si>
  <si>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</si>
  <si>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</si>
  <si>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</si>
  <si>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</si>
  <si>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</si>
  <si>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</si>
  <si>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</si>
  <si>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</si>
  <si>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</si>
  <si>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</si>
  <si>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</si>
  <si>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</si>
  <si>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</si>
  <si>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</si>
  <si>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</si>
  <si>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</si>
  <si>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</si>
  <si>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</si>
  <si>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</si>
  <si>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</si>
  <si>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</si>
  <si>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</si>
  <si>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</si>
  <si>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</si>
  <si>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</si>
  <si>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</si>
  <si>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</si>
  <si>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</si>
  <si>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</si>
  <si>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</si>
  <si>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</si>
  <si>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</si>
  <si>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</si>
  <si>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</si>
  <si>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</si>
  <si>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</si>
  <si>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</si>
  <si>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</si>
  <si>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</si>
  <si>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</si>
  <si>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</si>
  <si>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</si>
  <si>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</si>
  <si>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</si>
  <si>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</si>
  <si>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</si>
  <si>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</si>
  <si>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</si>
  <si>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</si>
  <si>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</si>
  <si>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</si>
  <si>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</si>
  <si>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</si>
  <si>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</si>
  <si>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</si>
  <si>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</si>
  <si>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</si>
  <si>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</si>
  <si>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</si>
  <si>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</si>
  <si>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</si>
  <si>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</si>
  <si>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</si>
  <si>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</si>
  <si>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</si>
  <si>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</si>
  <si>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</si>
  <si>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</si>
  <si>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</si>
  <si>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</si>
  <si>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</si>
  <si>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</si>
  <si>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</si>
  <si>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</si>
  <si>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</si>
  <si>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</si>
  <si>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</si>
  <si>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</si>
  <si>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</si>
  <si>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</si>
  <si>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</si>
  <si>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</si>
  <si>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</si>
  <si>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</si>
  <si>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</si>
  <si>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</si>
  <si>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</si>
  <si>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</si>
  <si>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</si>
  <si>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</si>
  <si>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</si>
  <si>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</si>
  <si>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</si>
  <si>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</si>
  <si>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</si>
  <si>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</si>
  <si>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</si>
  <si>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</si>
  <si>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</si>
  <si>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</si>
  <si>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</si>
  <si>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</si>
  <si>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</si>
  <si>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</si>
  <si>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</si>
  <si>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</si>
  <si>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</si>
  <si>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</si>
  <si>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</si>
  <si>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</si>
  <si>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</si>
  <si>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</si>
  <si>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</si>
  <si>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</si>
  <si>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</si>
  <si>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</si>
  <si>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</si>
  <si>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</si>
  <si>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</si>
  <si>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</si>
  <si>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</si>
  <si>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</si>
  <si>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</si>
  <si>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</si>
  <si>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</si>
  <si>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</si>
  <si>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</si>
  <si>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</si>
  <si>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</si>
  <si>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</si>
  <si>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</si>
  <si>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</si>
  <si>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</si>
  <si>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</si>
  <si>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</si>
  <si>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</si>
  <si>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</si>
  <si>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</si>
  <si>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</si>
  <si>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</si>
  <si>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</si>
  <si>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</si>
  <si>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</si>
  <si>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</si>
  <si>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</si>
  <si>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</si>
  <si>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</si>
  <si>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</si>
  <si>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</si>
  <si>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</si>
  <si>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</si>
  <si>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</si>
  <si>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</si>
  <si>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</si>
  <si>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</si>
  <si>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</si>
  <si>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</si>
  <si>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</si>
  <si>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</si>
  <si>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</si>
  <si>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</si>
  <si>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</si>
  <si>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</si>
  <si>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</si>
  <si>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</si>
  <si>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</si>
  <si>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</si>
  <si>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</si>
  <si>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</si>
  <si>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</si>
  <si>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</si>
  <si>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</si>
  <si>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</si>
  <si>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</si>
  <si>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</si>
  <si>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</si>
  <si>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</si>
  <si>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</si>
  <si>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</si>
  <si>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</si>
  <si>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</si>
  <si>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</si>
  <si>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</si>
  <si>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</si>
  <si>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</si>
  <si>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</si>
  <si>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</si>
  <si>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</si>
  <si>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</si>
  <si>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</si>
  <si>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</si>
  <si>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</si>
  <si>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</si>
  <si>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</si>
  <si>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</si>
  <si>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</si>
  <si>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</si>
  <si>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</si>
  <si>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</si>
  <si>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</si>
  <si>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</si>
  <si>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</si>
  <si>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</si>
  <si>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</si>
  <si>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</si>
  <si>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</si>
  <si>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</si>
  <si>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</si>
  <si>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</si>
  <si>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</si>
  <si>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</si>
  <si>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</si>
  <si>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</si>
  <si>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</si>
  <si>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</si>
  <si>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</si>
  <si>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</si>
  <si>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</si>
  <si>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</si>
  <si>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</si>
  <si>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</si>
  <si>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</si>
  <si>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</si>
  <si>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</si>
  <si>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</si>
  <si>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</si>
  <si>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</si>
  <si>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</si>
  <si>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</si>
  <si>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</si>
  <si>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</si>
  <si>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</si>
  <si>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</si>
  <si>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</si>
  <si>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</si>
  <si>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</si>
  <si>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</si>
  <si>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</si>
  <si>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</si>
  <si>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</si>
  <si>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</si>
  <si>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</si>
  <si>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</si>
  <si>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</si>
  <si>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</si>
  <si>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</si>
  <si>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</si>
  <si>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</si>
  <si>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</si>
  <si>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</si>
  <si>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</si>
  <si>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</si>
  <si>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</si>
  <si>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</si>
  <si>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</si>
  <si>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</si>
  <si>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</si>
  <si>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</si>
  <si>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</si>
  <si>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</si>
  <si>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</si>
  <si>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</si>
  <si>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</si>
  <si>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</si>
  <si>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</si>
  <si>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</si>
  <si>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</si>
  <si>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</si>
  <si>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</si>
  <si>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</si>
  <si>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</si>
  <si>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</si>
  <si>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</si>
  <si>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</si>
  <si>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</si>
  <si>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</si>
  <si>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</si>
  <si>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</si>
  <si>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</si>
  <si>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</si>
  <si>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</si>
  <si>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</si>
  <si>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</si>
  <si>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</si>
  <si>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</si>
  <si>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</si>
  <si>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</si>
  <si>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</si>
  <si>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</si>
  <si>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</si>
  <si>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</si>
  <si>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</si>
  <si>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</si>
  <si>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</si>
  <si>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</si>
  <si>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</si>
  <si>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</si>
  <si>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</si>
  <si>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</si>
  <si>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</si>
  <si>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</si>
  <si>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</si>
  <si>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</si>
  <si>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</si>
  <si>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</si>
  <si>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</si>
  <si>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</si>
  <si>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</si>
  <si>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</si>
  <si>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</si>
  <si>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</si>
  <si>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</si>
  <si>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</si>
  <si>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</si>
  <si>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</si>
  <si>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</si>
  <si>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</si>
  <si>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</si>
  <si>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</si>
  <si>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</si>
  <si>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</si>
  <si>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</si>
  <si>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</si>
  <si>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</si>
  <si>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</si>
  <si>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</si>
  <si>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</si>
  <si>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</si>
  <si>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</si>
  <si>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</si>
  <si>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</si>
  <si>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</si>
  <si>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</si>
  <si>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</si>
  <si>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</si>
  <si>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</si>
  <si>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</si>
  <si>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</si>
  <si>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</si>
  <si>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</si>
  <si>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</si>
  <si>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</si>
  <si>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</si>
  <si>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</si>
  <si>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</si>
  <si>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</si>
  <si>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</si>
  <si>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</si>
  <si>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</si>
  <si>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</si>
  <si>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</si>
  <si>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</si>
  <si>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</si>
  <si>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</si>
  <si>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</si>
  <si>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</si>
  <si>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</si>
  <si>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</si>
  <si>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</si>
  <si>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</si>
  <si>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</si>
  <si>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</si>
  <si>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</si>
  <si>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</si>
  <si>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</si>
  <si>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</si>
  <si>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</si>
  <si>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</si>
  <si>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</si>
  <si>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</si>
  <si>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</si>
  <si>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</si>
  <si>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</si>
  <si>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</si>
  <si>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</si>
  <si>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</si>
  <si>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</si>
  <si>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</si>
  <si>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</si>
  <si>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</si>
  <si>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</si>
  <si>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</si>
  <si>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</si>
  <si>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</si>
  <si>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</si>
  <si>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</si>
  <si>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</si>
  <si>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</si>
  <si>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</si>
  <si>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</si>
  <si>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</si>
  <si>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</si>
  <si>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</si>
  <si>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</si>
  <si>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</si>
  <si>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</si>
  <si>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</si>
  <si>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</si>
  <si>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</si>
  <si>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</si>
  <si>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</si>
  <si>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</si>
  <si>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</si>
  <si>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</si>
  <si>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</si>
  <si>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</si>
  <si>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</si>
  <si>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</si>
  <si>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</si>
  <si>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</si>
  <si>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</si>
  <si>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</si>
  <si>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</si>
  <si>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</si>
  <si>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</si>
  <si>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</si>
  <si>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</si>
  <si>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</si>
  <si>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</si>
  <si>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</si>
  <si>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</si>
  <si>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</si>
  <si>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</si>
  <si>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</si>
  <si>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</si>
  <si>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</si>
  <si>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</si>
  <si>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</si>
  <si>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</si>
  <si>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</si>
  <si>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</si>
  <si>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</si>
  <si>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</si>
  <si>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</si>
  <si>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</si>
  <si>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</si>
  <si>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</si>
  <si>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</si>
  <si>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</si>
  <si>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</si>
  <si>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</si>
  <si>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</si>
  <si>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</si>
  <si>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</si>
  <si>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</si>
  <si>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</si>
  <si>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</si>
  <si>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</si>
  <si>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</si>
  <si>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</si>
  <si>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</si>
  <si>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</si>
  <si>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</si>
  <si>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</si>
  <si>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</si>
  <si>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</si>
  <si>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</si>
  <si>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</si>
  <si>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</si>
  <si>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</si>
  <si>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</si>
  <si>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</si>
  <si>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</si>
  <si>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</si>
  <si>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</si>
  <si>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</si>
  <si>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</si>
  <si>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</si>
  <si>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</si>
  <si>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</si>
  <si>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</si>
  <si>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</si>
  <si>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</si>
  <si>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</si>
  <si>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</si>
  <si>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</si>
  <si>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</si>
  <si>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</si>
  <si>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</si>
  <si>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</si>
  <si>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</si>
  <si>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</si>
  <si>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</si>
  <si>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</si>
  <si>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</si>
  <si>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</si>
  <si>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</si>
  <si>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</si>
  <si>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</si>
  <si>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</si>
  <si>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</si>
  <si>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</si>
  <si>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</si>
  <si>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</si>
  <si>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</si>
  <si>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</si>
  <si>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</si>
  <si>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</si>
  <si>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</si>
  <si>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</si>
  <si>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</si>
  <si>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</si>
  <si>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</si>
  <si>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</si>
  <si>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</si>
  <si>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</si>
  <si>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</si>
  <si>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</si>
  <si>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</si>
  <si>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</si>
  <si>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</si>
  <si>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</si>
  <si>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</si>
  <si>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</si>
  <si>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</si>
  <si>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</si>
  <si>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</si>
  <si>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</si>
  <si>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</si>
  <si>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</si>
  <si>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</si>
  <si>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</si>
  <si>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</si>
  <si>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</si>
  <si>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</si>
  <si>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</si>
  <si>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</si>
  <si>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</si>
  <si>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</si>
  <si>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</si>
  <si>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</si>
  <si>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</si>
  <si>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</si>
  <si>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</si>
  <si>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</si>
  <si>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</si>
  <si>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</si>
  <si>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</si>
  <si>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</si>
  <si>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</si>
  <si>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</si>
  <si>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</si>
  <si>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</si>
  <si>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</si>
  <si>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</si>
  <si>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</si>
  <si>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</si>
  <si>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</si>
  <si>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</si>
  <si>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</si>
  <si>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</si>
  <si>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</si>
  <si>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</si>
  <si>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</si>
  <si>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</si>
  <si>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</si>
  <si>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</si>
  <si>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</si>
  <si>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</si>
  <si>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</si>
  <si>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</si>
  <si>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</si>
  <si>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</si>
  <si>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</si>
  <si>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</si>
  <si>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</si>
  <si>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</si>
  <si>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</si>
  <si>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</si>
  <si>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</si>
  <si>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</si>
  <si>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</si>
  <si>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</si>
  <si>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</si>
  <si>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</si>
  <si>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</si>
  <si>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</si>
  <si>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</si>
  <si>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</si>
  <si>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</si>
  <si>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</si>
  <si>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</si>
  <si>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</si>
  <si>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</si>
  <si>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</si>
  <si>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</si>
  <si>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</si>
  <si>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</si>
  <si>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</si>
  <si>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</si>
  <si>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</si>
  <si>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</si>
  <si>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</si>
  <si>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</si>
  <si>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</si>
  <si>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</si>
  <si>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</si>
  <si>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</si>
  <si>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</si>
  <si>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</si>
  <si>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</si>
  <si>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</si>
  <si>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</si>
  <si>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</si>
  <si>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</si>
  <si>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</si>
  <si>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</si>
  <si>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</si>
  <si>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</si>
  <si>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</si>
  <si>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</si>
  <si>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</si>
  <si>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</si>
  <si>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</si>
  <si>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</si>
  <si>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</si>
  <si>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</si>
  <si>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</si>
  <si>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</si>
  <si>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</si>
  <si>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</si>
  <si>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</si>
  <si>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</si>
  <si>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</si>
  <si>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</si>
  <si>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</si>
  <si>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</si>
  <si>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</si>
  <si>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</si>
  <si>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</si>
  <si>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</si>
  <si>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</si>
  <si>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</si>
  <si>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</si>
  <si>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</si>
  <si>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</si>
  <si>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</si>
  <si>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</si>
  <si>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</si>
  <si>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</si>
  <si>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</si>
  <si>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</si>
  <si>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</si>
  <si>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</si>
  <si>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</si>
  <si>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</si>
  <si>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</si>
  <si>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</si>
  <si>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</si>
  <si>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</si>
  <si>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</si>
  <si>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</si>
  <si>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</si>
  <si>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</si>
  <si>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</si>
  <si>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</si>
  <si>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</si>
  <si>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</si>
  <si>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</si>
  <si>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</si>
  <si>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</si>
  <si>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</si>
  <si>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</si>
  <si>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</si>
  <si>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</si>
  <si>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</si>
  <si>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</si>
  <si>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</si>
  <si>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</si>
  <si>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</si>
  <si>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</si>
  <si>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</si>
  <si>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</si>
  <si>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</si>
  <si>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</si>
  <si>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</si>
  <si>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</si>
  <si>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</si>
  <si>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</si>
  <si>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</si>
  <si>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</si>
  <si>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</si>
  <si>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</si>
  <si>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</si>
  <si>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</si>
  <si>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</si>
  <si>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</si>
  <si>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</si>
  <si>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</si>
  <si>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</si>
  <si>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</si>
  <si>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</si>
  <si>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</si>
  <si>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</si>
  <si>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</si>
  <si>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</si>
  <si>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</si>
  <si>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</si>
  <si>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</si>
  <si>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</si>
  <si>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</si>
  <si>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</si>
  <si>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</si>
  <si>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</si>
  <si>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</si>
  <si>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</si>
  <si>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</si>
  <si>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</si>
  <si>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</si>
  <si>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</si>
  <si>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</si>
  <si>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</si>
  <si>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</si>
  <si>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</si>
  <si>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</si>
  <si>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</si>
  <si>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</si>
  <si>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</si>
  <si>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</si>
  <si>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</si>
  <si>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</si>
  <si>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</si>
  <si>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</si>
  <si>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</si>
  <si>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</si>
  <si>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</si>
  <si>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</si>
  <si>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</si>
  <si>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</si>
  <si>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</si>
  <si>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</si>
  <si>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</si>
  <si>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</si>
  <si>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</si>
  <si>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</si>
  <si>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</si>
  <si>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</si>
  <si>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</si>
  <si>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</si>
  <si>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</si>
  <si>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</si>
  <si>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</si>
  <si>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</si>
  <si>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</si>
  <si>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</si>
  <si>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</si>
  <si>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</si>
  <si>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</si>
  <si>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</si>
  <si>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</si>
  <si>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</si>
  <si>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</si>
  <si>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</si>
  <si>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</si>
  <si>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</si>
  <si>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</si>
  <si>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</si>
  <si>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</si>
  <si>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</si>
  <si>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</si>
  <si>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</si>
  <si>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</si>
  <si>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</si>
  <si>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</si>
  <si>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</si>
  <si>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</si>
  <si>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</si>
  <si>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</si>
  <si>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</si>
  <si>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</si>
  <si>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</si>
  <si>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</si>
  <si>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</si>
  <si>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</si>
  <si>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</si>
  <si>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</si>
  <si>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</si>
  <si>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</si>
  <si>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</si>
  <si>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</si>
  <si>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</si>
  <si>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</si>
  <si>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</si>
  <si>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</si>
  <si>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</si>
  <si>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</si>
  <si>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</si>
  <si>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</si>
  <si>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</si>
  <si>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</si>
  <si>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</si>
  <si>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</si>
  <si>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</si>
  <si>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</si>
  <si>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</si>
  <si>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</si>
  <si>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</si>
  <si>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</si>
  <si>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</si>
  <si>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</si>
  <si>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</si>
  <si>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</si>
  <si>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</si>
  <si>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</si>
  <si>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</si>
  <si>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</si>
  <si>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</si>
  <si>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</si>
  <si>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</si>
  <si>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</si>
  <si>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</si>
  <si>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</si>
  <si>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</si>
  <si>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</si>
  <si>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</si>
  <si>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</si>
  <si>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</si>
  <si>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</si>
  <si>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</si>
  <si>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</si>
  <si>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</si>
  <si>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</si>
  <si>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</si>
  <si>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</si>
  <si>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</si>
  <si>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</si>
  <si>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</si>
  <si>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</si>
  <si>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</si>
  <si>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</si>
  <si>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</si>
  <si>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</si>
  <si>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</si>
  <si>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</si>
  <si>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</si>
  <si>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</si>
  <si>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</si>
  <si>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</si>
  <si>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</si>
  <si>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</si>
  <si>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</si>
  <si>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</si>
  <si>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</si>
  <si>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</si>
  <si>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</si>
  <si>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</si>
  <si>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</si>
  <si>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</si>
  <si>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</si>
  <si>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</si>
  <si>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</si>
  <si>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</si>
  <si>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</si>
  <si>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</si>
  <si>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</si>
  <si>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</si>
  <si>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</si>
  <si>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</si>
  <si>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</si>
  <si>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</si>
  <si>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</si>
  <si>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</si>
  <si>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</si>
  <si>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</si>
  <si>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</si>
  <si>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</si>
  <si>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</si>
  <si>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</si>
  <si>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</si>
  <si>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</si>
  <si>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</si>
  <si>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</si>
  <si>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</si>
  <si>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</si>
  <si>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</si>
  <si>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</si>
  <si>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</si>
  <si>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</si>
  <si>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</si>
  <si>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</si>
  <si>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</si>
  <si>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</si>
  <si>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</si>
  <si>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</si>
  <si>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</si>
  <si>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</si>
  <si>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</si>
  <si>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</si>
  <si>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</si>
  <si>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</si>
  <si>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</si>
  <si>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</si>
  <si>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</si>
  <si>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</si>
  <si>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</si>
  <si>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</si>
  <si>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</si>
  <si>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</si>
  <si>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</si>
  <si>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</si>
  <si>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</si>
  <si>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</si>
  <si>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</si>
  <si>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</si>
  <si>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</si>
  <si>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</si>
  <si>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</si>
  <si>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</si>
  <si>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</si>
  <si>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</si>
  <si>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</si>
  <si>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</si>
  <si>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</si>
  <si>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</si>
  <si>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</si>
  <si>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</si>
  <si>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</si>
  <si>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</si>
  <si>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</si>
  <si>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</si>
  <si>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</si>
  <si>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</si>
  <si>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</si>
  <si>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</si>
  <si>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</si>
  <si>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</si>
  <si>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</si>
  <si>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</si>
  <si>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</si>
  <si>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</si>
  <si>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</si>
  <si>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</si>
  <si>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</si>
  <si>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</si>
  <si>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</si>
  <si>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</si>
  <si>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</si>
  <si>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</si>
  <si>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</si>
  <si>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</si>
  <si>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</si>
  <si>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</si>
  <si>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</si>
  <si>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</si>
  <si>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</si>
  <si>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</si>
  <si>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</si>
  <si>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</si>
  <si>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</si>
  <si>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</si>
  <si>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</si>
  <si>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</si>
  <si>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</si>
  <si>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</si>
  <si>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</si>
  <si>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</si>
  <si>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</si>
  <si>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</si>
  <si>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</si>
  <si>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</si>
  <si>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</si>
  <si>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</si>
  <si>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</si>
  <si>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</si>
  <si>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</si>
  <si>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</si>
  <si>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</si>
  <si>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</si>
  <si>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</si>
  <si>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</si>
  <si>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</si>
  <si>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</si>
  <si>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</si>
  <si>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</si>
  <si>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</si>
  <si>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</si>
  <si>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</si>
  <si>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</si>
  <si>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</si>
  <si>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</si>
  <si>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</si>
  <si>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</si>
  <si>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</si>
  <si>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</si>
  <si>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</si>
  <si>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</si>
  <si>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</si>
  <si>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</si>
  <si>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</si>
  <si>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</si>
  <si>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</si>
  <si>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</si>
  <si>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</si>
  <si>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</si>
  <si>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</si>
  <si>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</si>
  <si>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</si>
  <si>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</si>
  <si>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</si>
  <si>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</si>
  <si>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</si>
  <si>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</si>
  <si>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</si>
  <si>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</si>
  <si>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</si>
  <si>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</si>
  <si>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</si>
  <si>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</si>
  <si>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</si>
  <si>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</si>
  <si>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</si>
  <si>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</si>
  <si>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</si>
  <si>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</si>
  <si>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</si>
  <si>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</si>
  <si>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</si>
  <si>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</si>
  <si>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</si>
  <si>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</si>
  <si>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</si>
  <si>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</si>
  <si>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</si>
  <si>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</si>
  <si>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</si>
  <si>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</si>
  <si>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</si>
  <si>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</si>
  <si>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</si>
  <si>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</si>
  <si>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</si>
  <si>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</si>
  <si>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</si>
  <si>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</si>
  <si>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</si>
  <si>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</si>
  <si>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</si>
  <si>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</si>
  <si>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</si>
  <si>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</si>
  <si>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</si>
  <si>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</si>
  <si>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</si>
  <si>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</si>
  <si>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</si>
  <si>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</si>
  <si>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</si>
  <si>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</si>
  <si>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</si>
  <si>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</si>
  <si>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</si>
  <si>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</si>
  <si>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</si>
  <si>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</si>
  <si>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</si>
  <si>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</si>
  <si>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</si>
  <si>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</si>
  <si>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</si>
  <si>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</si>
  <si>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</si>
  <si>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</si>
  <si>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</si>
  <si>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</si>
  <si>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</si>
  <si>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</si>
  <si>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</si>
  <si>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</si>
  <si>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</si>
  <si>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</si>
  <si>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</si>
  <si>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</si>
  <si>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</si>
  <si>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</si>
  <si>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</si>
  <si>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</si>
  <si>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</si>
  <si>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</si>
  <si>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</si>
  <si>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</si>
  <si>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</si>
  <si>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</si>
  <si>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</si>
  <si>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</si>
  <si>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</si>
  <si>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</si>
  <si>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</si>
  <si>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</si>
  <si>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</si>
  <si>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</si>
  <si>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</si>
  <si>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</si>
  <si>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</si>
  <si>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</si>
  <si>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</si>
  <si>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</si>
  <si>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</si>
  <si>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</si>
  <si>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</si>
  <si>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</si>
  <si>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</si>
  <si>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</si>
  <si>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</si>
  <si>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</si>
  <si>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</si>
  <si>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</si>
  <si>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</si>
  <si>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</si>
  <si>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</si>
  <si>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</si>
  <si>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</si>
  <si>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</si>
  <si>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</si>
  <si>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</si>
  <si>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</si>
  <si>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</si>
  <si>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</si>
  <si>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</si>
  <si>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</si>
  <si>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</si>
  <si>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</si>
  <si>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</si>
  <si>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</si>
  <si>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</si>
  <si>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</si>
  <si>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</si>
  <si>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</si>
  <si>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</si>
  <si>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</si>
  <si>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</si>
  <si>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</si>
  <si>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</si>
  <si>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</si>
  <si>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</si>
  <si>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</si>
  <si>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</si>
  <si>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</si>
  <si>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</si>
  <si>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</si>
  <si>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</si>
  <si>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</si>
  <si>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</si>
  <si>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</si>
  <si>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</si>
  <si>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</si>
  <si>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</si>
  <si>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</si>
  <si>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</si>
  <si>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</si>
  <si>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</si>
  <si>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</si>
  <si>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</si>
  <si>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</si>
  <si>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</si>
  <si>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</si>
  <si>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</si>
  <si>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</si>
  <si>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</si>
  <si>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</si>
  <si>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</si>
  <si>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</si>
  <si>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</si>
  <si>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</si>
  <si>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</si>
  <si>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</si>
  <si>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</si>
  <si>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</si>
  <si>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</si>
  <si>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</si>
  <si>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</si>
  <si>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</si>
  <si>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</si>
  <si>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</si>
  <si>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</si>
  <si>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</si>
  <si>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</si>
  <si>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</si>
  <si>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</si>
  <si>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</si>
  <si>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</si>
  <si>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</si>
  <si>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</si>
  <si>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</si>
  <si>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</si>
  <si>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</si>
  <si>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</si>
  <si>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</si>
  <si>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</si>
  <si>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</si>
  <si>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</si>
  <si>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</si>
  <si>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</si>
  <si>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</si>
  <si>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</si>
  <si>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</si>
  <si>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</si>
  <si>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</si>
  <si>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</si>
  <si>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</si>
  <si>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</si>
  <si>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</si>
  <si>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</si>
  <si>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</si>
  <si>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</si>
  <si>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</si>
  <si>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</si>
  <si>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</si>
  <si>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</si>
  <si>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</si>
  <si>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</si>
  <si>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</si>
  <si>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</si>
  <si>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</si>
  <si>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</si>
  <si>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</si>
  <si>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</si>
  <si>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</si>
  <si>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</si>
  <si>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</si>
  <si>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</si>
  <si>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</si>
  <si>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</si>
  <si>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</si>
  <si>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</si>
  <si>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</si>
  <si>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</si>
  <si>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</si>
  <si>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</si>
  <si>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</si>
  <si>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</si>
  <si>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</si>
  <si>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</si>
  <si>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</si>
  <si>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</si>
  <si>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</si>
  <si>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</si>
  <si>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</si>
  <si>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</si>
  <si>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</si>
  <si>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</si>
  <si>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</si>
  <si>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</si>
  <si>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</si>
  <si>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</si>
  <si>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</si>
  <si>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</si>
  <si>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</si>
  <si>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</si>
  <si>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</si>
  <si>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</si>
  <si>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</si>
  <si>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</si>
  <si>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</si>
  <si>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</si>
  <si>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</si>
  <si>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</si>
  <si>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</si>
  <si>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</si>
  <si>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</si>
  <si>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</si>
  <si>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</si>
  <si>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</si>
  <si>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</si>
  <si>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</si>
  <si>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</si>
  <si>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</si>
  <si>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</si>
  <si>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</si>
  <si>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</si>
  <si>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</si>
  <si>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</si>
  <si>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</si>
  <si>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</si>
  <si>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</si>
  <si>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</si>
  <si>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</si>
  <si>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</si>
  <si>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</si>
  <si>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</si>
  <si>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</si>
  <si>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</si>
  <si>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</si>
  <si>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</si>
  <si>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</si>
  <si>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</si>
  <si>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</si>
  <si>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</si>
  <si>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</si>
  <si>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</si>
  <si>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</si>
  <si>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</si>
  <si>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</si>
  <si>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</si>
  <si>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</si>
  <si>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</si>
  <si>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</si>
  <si>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</si>
  <si>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</si>
  <si>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</si>
  <si>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</si>
  <si>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</si>
  <si>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</si>
  <si>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</si>
  <si>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</si>
  <si>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</si>
  <si>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</si>
  <si>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</si>
  <si>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</si>
  <si>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</si>
  <si>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</si>
  <si>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</si>
  <si>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</si>
  <si>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</si>
  <si>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</si>
  <si>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</si>
  <si>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</si>
  <si>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</si>
  <si>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</si>
  <si>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</si>
  <si>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</si>
  <si>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</si>
  <si>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</si>
  <si>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</si>
  <si>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</si>
  <si>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</si>
  <si>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</si>
  <si>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</si>
  <si>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</si>
  <si>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</si>
  <si>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</si>
  <si>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</si>
  <si>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</si>
  <si>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</si>
  <si>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</si>
  <si>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</si>
  <si>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</si>
  <si>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</si>
  <si>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</si>
  <si>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</si>
  <si>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</si>
  <si>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</si>
  <si>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</si>
  <si>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</si>
  <si>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</si>
  <si>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</si>
  <si>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</si>
  <si>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</si>
  <si>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</si>
  <si>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</si>
  <si>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</si>
  <si>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</si>
  <si>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</si>
  <si>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</si>
  <si>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</si>
  <si>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</si>
  <si>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</si>
  <si>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</si>
  <si>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</si>
  <si>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</si>
  <si>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</si>
  <si>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</si>
  <si>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</si>
  <si>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</si>
  <si>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</si>
  <si>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</si>
  <si>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</si>
  <si>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</si>
  <si>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</si>
  <si>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</si>
  <si>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</si>
  <si>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</si>
  <si>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</si>
  <si>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</si>
  <si>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</si>
  <si>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</si>
  <si>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</si>
  <si>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</si>
  <si>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</si>
  <si>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</si>
  <si>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</si>
  <si>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</si>
  <si>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</si>
  <si>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</si>
  <si>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</si>
  <si>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</si>
  <si>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</si>
  <si>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</si>
  <si>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</si>
  <si>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</si>
  <si>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</si>
  <si>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</si>
  <si>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</si>
  <si>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</si>
  <si>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</si>
  <si>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</si>
  <si>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</si>
  <si>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</si>
  <si>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</si>
  <si>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</si>
  <si>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</si>
  <si>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</si>
  <si>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</si>
  <si>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</si>
  <si>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</si>
  <si>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</si>
  <si>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</si>
  <si>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</si>
  <si>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</si>
  <si>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</si>
  <si>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</si>
  <si>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</si>
  <si>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</si>
  <si>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</si>
  <si>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</si>
  <si>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</si>
  <si>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</si>
  <si>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</si>
  <si>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</si>
  <si>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</si>
  <si>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</si>
  <si>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</si>
  <si>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</si>
  <si>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</si>
  <si>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</si>
  <si>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</si>
  <si>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</si>
  <si>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</si>
  <si>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</si>
  <si>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</si>
  <si>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</si>
  <si>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</si>
  <si>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</si>
  <si>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</si>
  <si>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</si>
  <si>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</si>
  <si>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</si>
  <si>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</si>
  <si>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</si>
  <si>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</si>
  <si>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</si>
  <si>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</si>
  <si>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</si>
  <si>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</si>
  <si>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</si>
  <si>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</si>
  <si>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</si>
  <si>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</si>
  <si>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</si>
  <si>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</si>
  <si>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</si>
  <si>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</si>
  <si>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</si>
  <si>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</si>
  <si>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</si>
  <si>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</si>
  <si>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</si>
  <si>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</si>
  <si>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</si>
  <si>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</si>
  <si>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</si>
  <si>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</si>
  <si>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</si>
  <si>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</si>
  <si>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</si>
  <si>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</si>
  <si>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</si>
  <si>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</si>
  <si>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</si>
  <si>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</si>
  <si>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</si>
  <si>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</si>
  <si>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</si>
  <si>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</si>
  <si>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</si>
  <si>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</si>
  <si>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</si>
  <si>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</si>
  <si>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</si>
  <si>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</si>
  <si>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</si>
  <si>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</si>
  <si>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</si>
  <si>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</si>
  <si>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</si>
  <si>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</si>
  <si>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</si>
  <si>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</si>
  <si>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</si>
  <si>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</si>
  <si>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</si>
  <si>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</si>
  <si>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</si>
  <si>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</si>
  <si>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</si>
  <si>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</si>
  <si>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</si>
  <si>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</si>
  <si>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</si>
  <si>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</si>
  <si>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</si>
  <si>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</si>
  <si>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</si>
  <si>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</si>
  <si>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</si>
  <si>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</si>
  <si>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</si>
  <si>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</si>
  <si>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</si>
  <si>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</si>
  <si>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</si>
  <si>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</si>
  <si>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</si>
  <si>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</si>
  <si>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</si>
  <si>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</si>
  <si>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</si>
  <si>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</si>
  <si>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</si>
  <si>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</si>
  <si>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</si>
  <si>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</si>
  <si>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</si>
  <si>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</si>
  <si>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</si>
  <si>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</si>
  <si>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</si>
  <si>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</si>
  <si>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</si>
  <si>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</si>
  <si>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</si>
  <si>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</si>
  <si>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</si>
  <si>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</si>
  <si>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</si>
  <si>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</si>
  <si>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</si>
  <si>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</si>
  <si>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</si>
  <si>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</si>
  <si>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</si>
  <si>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</si>
  <si>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</si>
  <si>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</si>
  <si>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</si>
  <si>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</si>
  <si>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</si>
  <si>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</si>
  <si>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</si>
  <si>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</si>
  <si>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</si>
  <si>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</si>
  <si>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</si>
  <si>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</si>
  <si>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</si>
  <si>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</si>
  <si>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</si>
  <si>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</si>
  <si>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</si>
  <si>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</si>
  <si>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</si>
  <si>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</si>
  <si>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</si>
  <si>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</si>
  <si>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</si>
  <si>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</si>
  <si>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</si>
  <si>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</si>
  <si>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</si>
  <si>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</si>
  <si>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</si>
  <si>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</si>
  <si>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</si>
  <si>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</si>
  <si>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</si>
  <si>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</si>
  <si>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</si>
  <si>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</si>
  <si>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</si>
  <si>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</si>
  <si>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</si>
  <si>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</si>
  <si>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</si>
  <si>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</si>
  <si>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</si>
  <si>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</si>
  <si>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</si>
  <si>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</si>
  <si>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</si>
  <si>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</si>
  <si>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</si>
  <si>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</si>
  <si>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</si>
  <si>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</si>
  <si>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</si>
  <si>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</si>
  <si>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</si>
  <si>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</si>
  <si>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</si>
  <si>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</si>
  <si>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</si>
  <si>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</si>
  <si>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</si>
  <si>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</si>
  <si>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</si>
  <si>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</si>
  <si>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</si>
  <si>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</si>
  <si>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</si>
  <si>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</si>
  <si>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</si>
  <si>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</si>
  <si>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</si>
  <si>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</si>
  <si>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</si>
  <si>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</si>
  <si>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</si>
  <si>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</si>
  <si>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</si>
  <si>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</si>
  <si>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</si>
  <si>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</si>
  <si>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</si>
  <si>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</si>
  <si>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</si>
  <si>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</si>
  <si>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</si>
  <si>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</si>
  <si>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</si>
  <si>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</si>
  <si>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</si>
  <si>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</si>
  <si>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</si>
  <si>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</si>
  <si>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</si>
  <si>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</si>
  <si>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</si>
  <si>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</si>
  <si>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</si>
  <si>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</si>
  <si>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</si>
  <si>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</si>
  <si>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</si>
  <si>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</si>
  <si>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</si>
  <si>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</si>
  <si>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</si>
  <si>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</si>
  <si>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</si>
  <si>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</si>
  <si>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</si>
  <si>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</si>
  <si>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</si>
  <si>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</si>
  <si>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</si>
  <si>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</si>
  <si>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</si>
  <si>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</si>
  <si>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</si>
  <si>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</si>
  <si>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</si>
  <si>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</si>
  <si>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</si>
  <si>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</si>
  <si>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</si>
  <si>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</si>
  <si>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</si>
  <si>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</si>
  <si>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</si>
  <si>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</si>
  <si>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</si>
  <si>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</si>
  <si>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</si>
  <si>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</si>
  <si>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</si>
  <si>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</si>
  <si>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</si>
  <si>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</si>
  <si>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</si>
  <si>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</si>
  <si>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</si>
  <si>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</si>
  <si>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</si>
  <si>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</si>
  <si>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</si>
  <si>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</si>
  <si>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</si>
  <si>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</si>
  <si>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</si>
  <si>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</si>
  <si>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</si>
  <si>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</si>
  <si>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</si>
  <si>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</si>
  <si>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</si>
  <si>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</si>
  <si>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</si>
  <si>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</si>
  <si>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</si>
  <si>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</si>
  <si>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</si>
  <si>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</si>
  <si>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</si>
  <si>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</si>
  <si>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</si>
  <si>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</si>
  <si>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</si>
  <si>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</si>
  <si>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</si>
  <si>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</si>
  <si>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</si>
  <si>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</si>
  <si>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</si>
  <si>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</si>
  <si>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</si>
  <si>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</si>
  <si>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</si>
  <si>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</si>
  <si>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</si>
  <si>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</si>
  <si>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</si>
  <si>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</si>
  <si>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</si>
  <si>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</si>
  <si>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</si>
  <si>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</si>
  <si>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</si>
  <si>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</si>
  <si>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</si>
  <si>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</si>
  <si>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</si>
  <si>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</si>
  <si>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</si>
  <si>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</si>
  <si>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</si>
  <si>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</si>
  <si>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</si>
  <si>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</si>
  <si>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</si>
  <si>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</si>
  <si>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</si>
  <si>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</si>
  <si>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</si>
  <si>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</si>
  <si>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</si>
  <si>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</si>
  <si>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</si>
  <si>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</si>
  <si>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</si>
  <si>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</si>
  <si>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</si>
  <si>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</si>
  <si>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</si>
  <si>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</si>
  <si>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</si>
  <si>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</si>
  <si>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</si>
  <si>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</si>
  <si>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</si>
  <si>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</si>
  <si>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</si>
  <si>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</si>
  <si>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</si>
  <si>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</si>
  <si>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</si>
  <si>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</si>
  <si>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</si>
  <si>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</si>
  <si>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</si>
  <si>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</si>
  <si>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</si>
  <si>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</si>
  <si>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</si>
  <si>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</si>
  <si>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</si>
  <si>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</si>
  <si>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</si>
  <si>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</si>
  <si>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</si>
  <si>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</si>
  <si>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</si>
  <si>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</si>
  <si>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</si>
  <si>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</si>
  <si>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</si>
  <si>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</si>
  <si>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</si>
  <si>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</si>
  <si>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</si>
  <si>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</si>
  <si>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</si>
  <si>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</si>
  <si>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</si>
  <si>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</si>
  <si>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</si>
  <si>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</si>
  <si>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</si>
  <si>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</si>
  <si>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</si>
  <si>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</si>
  <si>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</si>
  <si>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</si>
  <si>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</si>
  <si>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</si>
  <si>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</si>
  <si>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</si>
  <si>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</si>
  <si>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</si>
  <si>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</si>
  <si>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</si>
  <si>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</si>
  <si>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</si>
  <si>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</si>
  <si>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</si>
  <si>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</si>
  <si>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</si>
  <si>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</si>
  <si>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</si>
  <si>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</si>
  <si>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</si>
  <si>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</si>
  <si>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</si>
  <si>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</si>
  <si>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</si>
  <si>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</si>
  <si>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</si>
  <si>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</si>
  <si>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</si>
  <si>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</si>
  <si>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</si>
  <si>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</si>
  <si>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</si>
  <si>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</si>
  <si>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</si>
  <si>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</si>
  <si>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</si>
  <si>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</si>
  <si>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</si>
  <si>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</si>
  <si>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</si>
  <si>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</si>
  <si>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</si>
  <si>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</si>
  <si>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</si>
  <si>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</si>
  <si>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</si>
  <si>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</si>
  <si>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</si>
  <si>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</si>
  <si>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</si>
  <si>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</si>
  <si>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</si>
  <si>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</si>
  <si>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</si>
  <si>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</si>
  <si>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</si>
  <si>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</si>
  <si>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</si>
  <si>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</si>
  <si>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</si>
  <si>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</si>
  <si>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</si>
  <si>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</si>
  <si>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</si>
  <si>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</si>
  <si>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</si>
  <si>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</si>
  <si>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</si>
  <si>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</si>
  <si>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</si>
  <si>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</si>
  <si>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</si>
  <si>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</si>
  <si>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</si>
  <si>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</si>
  <si>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</si>
  <si>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</si>
  <si>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</si>
  <si>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</si>
  <si>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</si>
  <si>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</si>
  <si>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</si>
  <si>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</si>
  <si>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</si>
  <si>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</si>
  <si>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</si>
  <si>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</si>
  <si>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</si>
  <si>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</si>
  <si>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</si>
  <si>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</si>
  <si>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</si>
  <si>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</si>
  <si>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</si>
  <si>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</si>
  <si>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</si>
  <si>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</si>
  <si>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</si>
  <si>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</si>
  <si>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</si>
  <si>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</si>
  <si>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</si>
  <si>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</si>
  <si>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</si>
  <si>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</si>
  <si>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</si>
  <si>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</si>
  <si>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</si>
  <si>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</si>
  <si>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</si>
  <si>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</si>
  <si>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</si>
  <si>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</si>
  <si>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</si>
  <si>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</si>
  <si>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</si>
  <si>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</si>
  <si>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</si>
  <si>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</si>
  <si>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</si>
  <si>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</si>
  <si>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</si>
  <si>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</si>
  <si>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</si>
  <si>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</si>
  <si>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</si>
  <si>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</si>
  <si>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</si>
  <si>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</si>
  <si>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</si>
  <si>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</si>
  <si>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</si>
  <si>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</si>
  <si>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</si>
  <si>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</si>
  <si>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</si>
  <si>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</si>
  <si>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</si>
  <si>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</si>
  <si>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</si>
  <si>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</si>
  <si>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</si>
  <si>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</si>
  <si>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</si>
  <si>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</si>
  <si>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</si>
  <si>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</si>
  <si>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</si>
  <si>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</si>
  <si>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</si>
  <si>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</si>
  <si>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</si>
  <si>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</si>
  <si>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</si>
  <si>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</si>
  <si>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</si>
  <si>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</si>
  <si>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</si>
  <si>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</si>
  <si>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</si>
  <si>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</si>
  <si>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</si>
  <si>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</si>
  <si>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</si>
  <si>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</si>
  <si>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</si>
  <si>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</si>
  <si>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</si>
  <si>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</si>
  <si>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</si>
  <si>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</si>
  <si>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</si>
  <si>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</si>
  <si>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</si>
  <si>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</si>
  <si>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</si>
  <si>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</si>
  <si>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</si>
  <si>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</si>
  <si>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</si>
  <si>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</si>
  <si>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</si>
  <si>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</si>
  <si>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</si>
  <si>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</si>
  <si>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</si>
  <si>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</si>
  <si>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</si>
  <si>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</si>
  <si>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</si>
  <si>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</si>
  <si>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</si>
  <si>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</si>
  <si>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</si>
  <si>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</si>
  <si>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</si>
  <si>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</si>
  <si>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</si>
  <si>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</si>
  <si>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</si>
  <si>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</si>
  <si>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</si>
  <si>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</si>
  <si>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</si>
  <si>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</si>
  <si>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</si>
  <si>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</si>
  <si>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</si>
  <si>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</si>
  <si>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</si>
  <si>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</si>
  <si>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</si>
  <si>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</si>
  <si>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</si>
  <si>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</si>
  <si>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</si>
  <si>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</si>
  <si>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</si>
  <si>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</si>
  <si>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</si>
  <si>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</si>
  <si>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</si>
  <si>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</si>
  <si>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</si>
  <si>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</si>
  <si>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</si>
  <si>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</si>
  <si>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</si>
  <si>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</si>
  <si>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</si>
  <si>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</si>
  <si>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</si>
  <si>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</si>
  <si>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</si>
  <si>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</si>
  <si>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</si>
  <si>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</si>
  <si>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</si>
  <si>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</si>
  <si>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</si>
  <si>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</si>
  <si>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</si>
  <si>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</si>
  <si>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</si>
  <si>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</si>
  <si>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</si>
  <si>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</si>
  <si>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</si>
  <si>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</si>
  <si>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</si>
  <si>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</si>
  <si>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</si>
  <si>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</si>
  <si>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</si>
  <si>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</si>
  <si>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</si>
  <si>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</si>
  <si>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</si>
  <si>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</si>
  <si>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</si>
  <si>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</si>
  <si>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</si>
  <si>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</si>
  <si>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</si>
  <si>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</si>
  <si>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</si>
  <si>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</si>
  <si>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</si>
  <si>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</si>
  <si>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</si>
  <si>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</si>
  <si>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</si>
  <si>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</si>
  <si>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</si>
  <si>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</si>
  <si>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</si>
  <si>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</si>
  <si>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</si>
  <si>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</si>
  <si>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</si>
  <si>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</si>
  <si>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</si>
  <si>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</si>
  <si>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</si>
  <si>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</si>
  <si>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</si>
  <si>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</si>
  <si>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</si>
  <si>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</si>
  <si>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</si>
  <si>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</si>
  <si>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</si>
  <si>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</si>
  <si>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</si>
  <si>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</si>
  <si>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</si>
  <si>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</si>
  <si>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</si>
  <si>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</si>
  <si>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</si>
  <si>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</si>
  <si>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</si>
  <si>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</si>
  <si>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</si>
  <si>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</si>
  <si>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</si>
  <si>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</si>
  <si>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</si>
  <si>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</si>
  <si>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</si>
  <si>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</si>
  <si>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</si>
  <si>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</si>
  <si>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</si>
  <si>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</si>
  <si>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</si>
  <si>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</si>
  <si>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</si>
  <si>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</si>
  <si>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</si>
  <si>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</si>
  <si>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</si>
  <si>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</si>
  <si>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</si>
  <si>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</si>
  <si>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</si>
  <si>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</si>
  <si>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</si>
  <si>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</si>
  <si>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</si>
  <si>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</si>
  <si>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</si>
  <si>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</si>
  <si>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</si>
  <si>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</si>
  <si>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</si>
  <si>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</si>
  <si>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</si>
  <si>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</si>
  <si>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</si>
  <si>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</si>
  <si>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</si>
  <si>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</si>
  <si>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</si>
  <si>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</si>
  <si>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</si>
  <si>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</si>
  <si>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</si>
  <si>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</si>
  <si>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</si>
  <si>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</si>
  <si>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</si>
  <si>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</si>
  <si>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</si>
  <si>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</si>
  <si>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</si>
  <si>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</si>
  <si>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</si>
  <si>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</si>
  <si>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</si>
  <si>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</si>
  <si>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</si>
  <si>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</si>
  <si>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</si>
  <si>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</si>
  <si>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</si>
  <si>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</si>
  <si>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</si>
  <si>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</si>
  <si>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</si>
  <si>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</si>
  <si>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</si>
  <si>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</si>
  <si>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</si>
  <si>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</si>
  <si>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</si>
  <si>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</si>
  <si>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</si>
  <si>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</si>
  <si>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</si>
  <si>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</si>
  <si>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</si>
  <si>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</si>
  <si>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</si>
  <si>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</si>
  <si>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</si>
  <si>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</si>
  <si>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</si>
  <si>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</si>
  <si>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</si>
  <si>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</si>
  <si>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</si>
  <si>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</si>
  <si>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</si>
  <si>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</si>
  <si>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</si>
  <si>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</si>
  <si>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</si>
  <si>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</si>
  <si>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</si>
  <si>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</si>
  <si>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</si>
  <si>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</si>
  <si>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</si>
  <si>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</si>
  <si>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</si>
  <si>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</si>
  <si>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</si>
  <si>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</si>
  <si>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</si>
  <si>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</si>
  <si>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</si>
  <si>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</si>
  <si>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</si>
  <si>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</si>
  <si>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</si>
  <si>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</si>
  <si>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</si>
  <si>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</si>
  <si>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</si>
  <si>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</si>
  <si>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</si>
  <si>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</si>
  <si>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</si>
  <si>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</si>
  <si>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</si>
  <si>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</si>
  <si>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</si>
  <si>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</si>
  <si>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</si>
  <si>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</si>
  <si>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</si>
  <si>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</si>
  <si>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</si>
  <si>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</si>
  <si>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</si>
  <si>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</si>
  <si>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</si>
  <si>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</si>
  <si>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</si>
  <si>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</si>
  <si>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</si>
  <si>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</si>
  <si>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</si>
  <si>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</si>
  <si>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</si>
  <si>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</si>
  <si>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</si>
  <si>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</si>
  <si>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</si>
  <si>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</si>
  <si>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</si>
  <si>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</si>
  <si>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</si>
  <si>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</si>
  <si>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</si>
  <si>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</si>
  <si>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</si>
  <si>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</si>
  <si>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</si>
  <si>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</si>
  <si>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</si>
  <si>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</si>
  <si>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</si>
  <si>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</si>
  <si>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</si>
  <si>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</si>
  <si>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</si>
  <si>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</si>
  <si>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</si>
  <si>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</si>
  <si>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</si>
  <si>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</si>
  <si>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</si>
  <si>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</si>
  <si>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</si>
  <si>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</si>
  <si>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</si>
  <si>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</si>
  <si>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</si>
  <si>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</si>
  <si>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</si>
  <si>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</si>
  <si>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</si>
  <si>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</si>
  <si>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</si>
  <si>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</si>
  <si>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</si>
  <si>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</si>
  <si>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</si>
  <si>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</si>
  <si>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</si>
  <si>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</si>
  <si>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</si>
  <si>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</si>
  <si>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</si>
  <si>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</si>
  <si>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</si>
  <si>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</si>
  <si>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</si>
  <si>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</si>
  <si>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</si>
  <si>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</si>
  <si>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</si>
  <si>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</si>
  <si>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</si>
  <si>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</si>
  <si>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</si>
  <si>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</si>
  <si>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</si>
  <si>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</si>
  <si>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</si>
  <si>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</si>
  <si>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</si>
  <si>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</si>
  <si>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</si>
  <si>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</si>
  <si>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</si>
  <si>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</si>
  <si>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</si>
  <si>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</si>
  <si>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</si>
  <si>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</si>
  <si>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</si>
  <si>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</si>
  <si>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</si>
  <si>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</si>
  <si>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</si>
  <si>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</si>
  <si>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</si>
  <si>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</si>
  <si>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</si>
  <si>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</si>
  <si>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</si>
  <si>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</si>
  <si>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</si>
  <si>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</si>
  <si>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</si>
  <si>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</si>
  <si>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</si>
  <si>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</si>
  <si>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</si>
  <si>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</si>
  <si>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</si>
  <si>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</si>
  <si>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</si>
  <si>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</si>
  <si>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</si>
  <si>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</si>
  <si>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</si>
  <si>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</si>
  <si>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</si>
  <si>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</si>
  <si>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</si>
  <si>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</si>
  <si>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</si>
  <si>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</si>
  <si>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</si>
  <si>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</si>
  <si>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</si>
  <si>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</si>
  <si>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</si>
  <si>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</si>
  <si>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</si>
  <si>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</si>
  <si>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</si>
  <si>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</si>
  <si>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</si>
  <si>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</si>
  <si>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</si>
  <si>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</si>
  <si>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</si>
  <si>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</si>
  <si>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</si>
  <si>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</si>
  <si>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</si>
  <si>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</si>
  <si>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</si>
  <si>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</si>
  <si>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</si>
  <si>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</si>
  <si>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</si>
  <si>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</si>
  <si>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</si>
  <si>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</si>
  <si>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</si>
  <si>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</si>
  <si>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</si>
  <si>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</si>
  <si>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</si>
  <si>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</si>
  <si>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</si>
  <si>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</si>
  <si>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</si>
  <si>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</si>
  <si>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</si>
  <si>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</si>
  <si>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</si>
  <si>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</si>
  <si>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</si>
  <si>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</si>
  <si>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</si>
  <si>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</si>
  <si>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</si>
  <si>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</si>
  <si>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</si>
  <si>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</si>
  <si>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</si>
  <si>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</si>
  <si>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</si>
  <si>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</si>
  <si>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</si>
  <si>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</si>
  <si>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</si>
  <si>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</si>
  <si>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</si>
  <si>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</si>
  <si>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</si>
  <si>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</si>
  <si>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</si>
  <si>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</si>
  <si>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</si>
  <si>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</si>
  <si>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</si>
  <si>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</si>
  <si>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</si>
  <si>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</si>
  <si>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</si>
  <si>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</si>
  <si>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</si>
  <si>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</si>
  <si>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</si>
  <si>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</si>
  <si>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</si>
  <si>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</si>
  <si>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</si>
  <si>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</si>
  <si>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</si>
  <si>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</si>
  <si>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</si>
  <si>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</si>
  <si>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</si>
  <si>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</si>
  <si>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</si>
  <si>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</si>
  <si>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</si>
  <si>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</si>
  <si>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</si>
  <si>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</si>
  <si>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</si>
  <si>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</si>
  <si>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</si>
  <si>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</si>
  <si>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</si>
  <si>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</si>
  <si>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</si>
  <si>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</si>
  <si>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</si>
  <si>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</si>
  <si>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</si>
  <si>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</si>
  <si>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</si>
  <si>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</si>
  <si>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</si>
  <si>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</si>
  <si>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</si>
  <si>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</si>
  <si>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</si>
  <si>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</si>
  <si>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</si>
  <si>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</si>
  <si>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</si>
  <si>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</si>
  <si>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</si>
  <si>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</si>
  <si>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</si>
  <si>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</si>
  <si>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</si>
  <si>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</si>
  <si>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</si>
  <si>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</si>
  <si>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</si>
  <si>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</si>
  <si>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</si>
  <si>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</si>
  <si>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</si>
  <si>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</si>
  <si>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</si>
  <si>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</si>
  <si>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</si>
  <si>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</si>
  <si>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</si>
  <si>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</si>
  <si>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</si>
  <si>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</si>
  <si>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</si>
  <si>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</si>
  <si>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</si>
  <si>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</si>
  <si>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</si>
  <si>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</si>
  <si>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</si>
  <si>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</si>
  <si>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</si>
  <si>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</si>
  <si>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</si>
  <si>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</si>
  <si>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</si>
  <si>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</si>
  <si>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</si>
  <si>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</si>
  <si>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</si>
  <si>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</si>
  <si>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</si>
  <si>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</si>
  <si>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</si>
  <si>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</si>
  <si>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</si>
  <si>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</si>
  <si>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</si>
  <si>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</si>
  <si>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</si>
  <si>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</si>
  <si>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</si>
  <si>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</si>
  <si>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</si>
  <si>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</si>
  <si>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</si>
  <si>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</si>
  <si>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</si>
  <si>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</si>
  <si>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</si>
  <si>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</si>
  <si>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</si>
  <si>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</si>
  <si>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</si>
  <si>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</si>
  <si>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</si>
  <si>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</si>
  <si>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</si>
  <si>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</si>
  <si>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</si>
  <si>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</si>
  <si>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</si>
  <si>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</si>
  <si>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</si>
  <si>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</si>
  <si>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</si>
  <si>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</si>
  <si>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</si>
  <si>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</si>
  <si>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</si>
  <si>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</si>
  <si>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</si>
  <si>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</si>
  <si>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</si>
  <si>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</si>
  <si>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</si>
  <si>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</si>
  <si>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</si>
  <si>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</si>
  <si>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</si>
  <si>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</si>
  <si>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</si>
  <si>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</si>
  <si>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</si>
  <si>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</si>
  <si>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</si>
  <si>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</si>
  <si>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</si>
  <si>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</si>
  <si>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</si>
  <si>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</si>
  <si>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</si>
  <si>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</si>
  <si>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</si>
  <si>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</si>
  <si>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</si>
  <si>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</si>
  <si>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</si>
  <si>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</si>
  <si>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</si>
  <si>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</si>
  <si>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</si>
  <si>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</si>
  <si>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</si>
  <si>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</si>
  <si>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</si>
  <si>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</si>
  <si>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</si>
  <si>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</si>
  <si>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</si>
  <si>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</si>
  <si>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</si>
  <si>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</si>
  <si>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</si>
  <si>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</si>
  <si>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</si>
  <si>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</si>
  <si>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</si>
  <si>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</si>
  <si>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</si>
  <si>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</si>
  <si>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</si>
  <si>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</si>
  <si>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</si>
  <si>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</si>
  <si>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</si>
  <si>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</si>
  <si>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</si>
  <si>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</si>
  <si>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</si>
  <si>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</si>
  <si>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</si>
  <si>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</si>
  <si>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</si>
  <si>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</si>
  <si>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</si>
  <si>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</si>
  <si>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</si>
  <si>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</si>
  <si>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</si>
  <si>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</si>
  <si>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</si>
  <si>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</si>
  <si>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</si>
  <si>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</si>
  <si>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</si>
  <si>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</si>
  <si>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</si>
  <si>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</si>
  <si>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</si>
  <si>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</si>
  <si>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</si>
  <si>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</si>
  <si>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</si>
  <si>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</si>
  <si>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</si>
  <si>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</si>
  <si>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</si>
  <si>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</si>
  <si>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</si>
  <si>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</si>
  <si>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</si>
  <si>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</si>
  <si>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</si>
  <si>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</si>
  <si>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</si>
  <si>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</si>
  <si>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</si>
  <si>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</si>
  <si>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</si>
  <si>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</si>
  <si>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</si>
  <si>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</si>
  <si>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</si>
  <si>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</si>
  <si>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</si>
  <si>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</si>
  <si>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</si>
  <si>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</si>
  <si>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</si>
  <si>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</si>
  <si>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</si>
  <si>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</si>
  <si>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</si>
  <si>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</si>
  <si>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</si>
  <si>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</si>
  <si>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</si>
  <si>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</si>
  <si>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</si>
  <si>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</si>
  <si>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</si>
  <si>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</si>
  <si>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</si>
  <si>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</si>
  <si>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</si>
  <si>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</si>
  <si>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</si>
  <si>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</si>
  <si>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</si>
  <si>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</si>
  <si>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</si>
  <si>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</si>
  <si>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</si>
  <si>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</si>
  <si>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</si>
  <si>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</si>
  <si>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</si>
  <si>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</si>
  <si>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</si>
  <si>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</si>
  <si>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</si>
  <si>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</si>
  <si>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</si>
  <si>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</si>
  <si>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</si>
  <si>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</si>
  <si>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</si>
  <si>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</si>
  <si>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</si>
  <si>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</si>
  <si>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</si>
  <si>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</si>
  <si>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</si>
  <si>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</si>
  <si>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</si>
  <si>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</si>
  <si>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</si>
  <si>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</si>
  <si>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</si>
  <si>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</si>
  <si>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</si>
  <si>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</si>
  <si>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</si>
  <si>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</si>
  <si>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</si>
  <si>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</si>
  <si>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</si>
  <si>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</si>
  <si>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</si>
  <si>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</si>
  <si>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</si>
  <si>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</si>
  <si>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</si>
  <si>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</si>
  <si>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</si>
  <si>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</si>
  <si>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</si>
  <si>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</si>
  <si>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</si>
  <si>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</si>
  <si>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</si>
  <si>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</si>
  <si>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</si>
  <si>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</si>
  <si>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</si>
  <si>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</si>
  <si>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</si>
  <si>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</si>
  <si>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</si>
  <si>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</si>
  <si>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</si>
  <si>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</si>
  <si>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</si>
  <si>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</si>
  <si>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</si>
  <si>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</si>
  <si>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</si>
  <si>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</si>
  <si>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</si>
  <si>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</si>
  <si>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</si>
  <si>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</si>
  <si>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</si>
  <si>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</si>
  <si>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</si>
  <si>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</si>
  <si>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</si>
  <si>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</si>
  <si>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</si>
  <si>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</si>
  <si>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</si>
  <si>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</si>
  <si>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</si>
  <si>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</si>
  <si>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</si>
  <si>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</si>
  <si>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</si>
  <si>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</si>
  <si>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</si>
  <si>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</si>
  <si>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</si>
  <si>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</si>
  <si>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</si>
  <si>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</si>
  <si>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</si>
  <si>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</si>
  <si>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</si>
  <si>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</si>
  <si>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</si>
  <si>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</si>
  <si>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</si>
  <si>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</si>
  <si>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</si>
  <si>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</si>
  <si>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</si>
  <si>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</si>
  <si>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</si>
  <si>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</si>
  <si>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</si>
  <si>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</si>
  <si>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</si>
  <si>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</si>
  <si>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</si>
  <si>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</si>
  <si>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</si>
  <si>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</si>
  <si>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</si>
  <si>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</si>
  <si>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</si>
  <si>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</si>
  <si>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</si>
  <si>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</si>
  <si>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</si>
  <si>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</si>
  <si>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</si>
  <si>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</si>
  <si>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</si>
  <si>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</si>
  <si>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</si>
  <si>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</si>
  <si>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</si>
  <si>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</si>
  <si>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</si>
  <si>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</si>
  <si>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</si>
  <si>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</si>
  <si>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</si>
  <si>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</si>
  <si>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</si>
  <si>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</si>
  <si>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</si>
  <si>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</si>
  <si>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</si>
  <si>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</si>
  <si>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</si>
  <si>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</si>
  <si>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</si>
  <si>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</si>
  <si>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</si>
  <si>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</si>
  <si>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</si>
  <si>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</si>
  <si>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</si>
  <si>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</si>
  <si>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</si>
  <si>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</si>
  <si>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</si>
  <si>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</si>
  <si>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</si>
  <si>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</si>
  <si>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</si>
  <si>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</si>
  <si>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</si>
  <si>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</si>
  <si>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</si>
  <si>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</si>
  <si>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</si>
  <si>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</si>
  <si>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</si>
  <si>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</si>
  <si>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</si>
  <si>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</si>
  <si>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</si>
  <si>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</si>
  <si>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</si>
  <si>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</si>
  <si>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</si>
  <si>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</si>
  <si>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</si>
  <si>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</si>
  <si>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</si>
  <si>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</si>
  <si>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</si>
  <si>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</si>
  <si>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</si>
  <si>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</si>
  <si>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</si>
  <si>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</si>
  <si>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</si>
  <si>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</si>
  <si>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</si>
  <si>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</si>
  <si>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</si>
  <si>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</si>
  <si>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</si>
  <si>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</si>
  <si>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</si>
  <si>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</si>
  <si>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</si>
  <si>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</si>
  <si>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</si>
  <si>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</si>
  <si>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</si>
  <si>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</si>
  <si>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</si>
  <si>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</si>
  <si>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</si>
  <si>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</si>
  <si>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</si>
  <si>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</si>
  <si>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</si>
  <si>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</si>
  <si>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</si>
  <si>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</si>
  <si>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</si>
  <si>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</si>
  <si>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</si>
  <si>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</si>
  <si>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</si>
  <si>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</si>
  <si>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</si>
  <si>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</si>
  <si>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</si>
  <si>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</si>
  <si>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</si>
  <si>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</si>
  <si>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</si>
  <si>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</si>
  <si>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</si>
  <si>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</si>
  <si>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</si>
  <si>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</si>
  <si>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</si>
  <si>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</si>
  <si>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</si>
  <si>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</si>
  <si>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</si>
  <si>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</si>
  <si>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</si>
  <si>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</si>
  <si>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</si>
  <si>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</si>
  <si>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</si>
  <si>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</si>
  <si>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</si>
  <si>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</si>
  <si>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</si>
  <si>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</si>
  <si>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</si>
  <si>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</si>
  <si>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</si>
  <si>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</si>
  <si>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</si>
  <si>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</si>
  <si>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</si>
  <si>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</si>
  <si>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</si>
  <si>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</si>
  <si>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</si>
  <si>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</si>
  <si>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</si>
  <si>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</si>
  <si>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</si>
  <si>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</si>
  <si>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</si>
  <si>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</si>
  <si>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</si>
  <si>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</si>
  <si>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</si>
  <si>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</si>
  <si>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</si>
  <si>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</si>
  <si>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</si>
  <si>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</si>
  <si>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</si>
  <si>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</si>
  <si>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</si>
  <si>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</si>
  <si>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</si>
  <si>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</si>
  <si>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</si>
  <si>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</si>
  <si>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</si>
  <si>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</si>
  <si>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</si>
  <si>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</si>
  <si>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</si>
  <si>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</si>
  <si>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</si>
  <si>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</si>
  <si>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</si>
  <si>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</si>
  <si>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</si>
  <si>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</si>
  <si>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</si>
  <si>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</si>
  <si>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</si>
  <si>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</si>
  <si>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</si>
  <si>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</si>
  <si>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</si>
  <si>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</si>
  <si>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</si>
  <si>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</si>
  <si>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</si>
  <si>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</si>
  <si>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</si>
  <si>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</si>
  <si>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</si>
  <si>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</si>
  <si>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</si>
  <si>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</si>
  <si>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</si>
  <si>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</si>
  <si>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</si>
  <si>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</si>
  <si>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</si>
  <si>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</si>
  <si>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</si>
  <si>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</si>
  <si>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</si>
  <si>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</si>
  <si>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</si>
  <si>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</si>
  <si>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</si>
  <si>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</si>
  <si>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</si>
  <si>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</si>
  <si>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</si>
  <si>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</si>
  <si>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</si>
  <si>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</si>
  <si>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</si>
  <si>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</si>
  <si>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</si>
  <si>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</si>
  <si>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</si>
  <si>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</si>
  <si>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</si>
  <si>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</si>
  <si>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</si>
  <si>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</si>
  <si>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</si>
  <si>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</si>
  <si>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</si>
  <si>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</si>
  <si>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</si>
  <si>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</si>
  <si>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</si>
  <si>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</si>
  <si>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</si>
  <si>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</si>
  <si>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</si>
  <si>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</si>
  <si>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</si>
  <si>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</si>
  <si>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</si>
  <si>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</si>
  <si>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</si>
  <si>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</si>
  <si>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</si>
  <si>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</si>
  <si>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</si>
  <si>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</si>
  <si>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</si>
  <si>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</si>
  <si>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</si>
  <si>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</si>
  <si>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</si>
  <si>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</si>
  <si>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</si>
  <si>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</si>
  <si>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</si>
  <si>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</si>
  <si>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</si>
  <si>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</si>
  <si>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</si>
  <si>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</si>
  <si>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</si>
  <si>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</si>
  <si>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</si>
  <si>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</si>
  <si>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</si>
  <si>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</si>
  <si>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</si>
  <si>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</si>
  <si>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</si>
  <si>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</si>
  <si>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</si>
  <si>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</si>
  <si>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</si>
  <si>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</si>
  <si>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</si>
  <si>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</si>
  <si>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</si>
  <si>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</si>
  <si>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</si>
  <si>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</si>
  <si>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</si>
  <si>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</si>
  <si>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</si>
  <si>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</si>
  <si>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</si>
  <si>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</si>
  <si>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</si>
  <si>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</si>
  <si>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</si>
  <si>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</si>
  <si>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</si>
  <si>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</si>
  <si>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</si>
  <si>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</si>
  <si>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</si>
  <si>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</si>
  <si>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</si>
  <si>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</si>
  <si>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</si>
  <si>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</si>
  <si>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</si>
  <si>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</si>
  <si>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</si>
  <si>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</si>
  <si>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</si>
  <si>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</si>
  <si>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</si>
  <si>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</si>
  <si>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</si>
  <si>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</si>
  <si>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</si>
  <si>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</si>
  <si>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</si>
  <si>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</si>
  <si>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</si>
  <si>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</si>
  <si>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</si>
  <si>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</si>
  <si>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</si>
  <si>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</si>
  <si>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</si>
  <si>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</si>
  <si>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</si>
  <si>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</si>
  <si>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</si>
  <si>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</si>
  <si>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</si>
  <si>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</si>
  <si>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</si>
  <si>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</si>
  <si>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</si>
  <si>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</si>
  <si>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</si>
  <si>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</si>
  <si>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</si>
  <si>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</si>
  <si>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</si>
  <si>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</si>
  <si>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</si>
  <si>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</si>
  <si>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</si>
  <si>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</si>
  <si>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</si>
  <si>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</si>
  <si>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</si>
  <si>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</si>
  <si>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</si>
  <si>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</si>
  <si>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</si>
  <si>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</si>
  <si>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</si>
  <si>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</si>
  <si>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</si>
  <si>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</si>
  <si>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</si>
  <si>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</si>
  <si>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</si>
  <si>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</si>
  <si>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</si>
  <si>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</si>
  <si>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</si>
  <si>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</si>
  <si>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</si>
  <si>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</si>
  <si>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</si>
  <si>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</si>
  <si>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</si>
  <si>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</si>
  <si>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</si>
  <si>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</si>
  <si>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</si>
  <si>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</si>
  <si>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</si>
  <si>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</si>
  <si>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</si>
  <si>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</si>
  <si>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</si>
  <si>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</si>
  <si>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</si>
  <si>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</si>
  <si>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</si>
  <si>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</si>
  <si>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</si>
  <si>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</si>
  <si>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</si>
  <si>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</si>
  <si>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</si>
  <si>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</si>
  <si>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</si>
  <si>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</si>
  <si>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</si>
  <si>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</si>
  <si>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</si>
  <si>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</si>
  <si>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</si>
  <si>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</si>
  <si>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</si>
  <si>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</si>
  <si>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</si>
  <si>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</si>
  <si>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</si>
  <si>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</si>
  <si>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</si>
  <si>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</si>
  <si>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</si>
  <si>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</si>
  <si>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</si>
  <si>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</si>
  <si>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</si>
  <si>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</si>
  <si>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</si>
  <si>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</si>
  <si>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</si>
  <si>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</si>
  <si>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</si>
  <si>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</si>
  <si>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</si>
  <si>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</si>
  <si>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</si>
  <si>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</si>
  <si>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</si>
  <si>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</si>
  <si>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</si>
  <si>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</si>
  <si>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</si>
  <si>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</si>
  <si>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</si>
  <si>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</si>
  <si>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</si>
  <si>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</si>
  <si>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</si>
  <si>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</si>
  <si>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</si>
  <si>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</si>
  <si>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</si>
  <si>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</si>
  <si>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</si>
  <si>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</si>
  <si>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</si>
  <si>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</si>
  <si>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</si>
  <si>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</si>
  <si>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</si>
  <si>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</si>
  <si>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</si>
  <si>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</si>
  <si>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</si>
  <si>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</si>
  <si>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</si>
  <si>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</si>
  <si>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</si>
  <si>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</si>
  <si>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</si>
  <si>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</si>
  <si>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</si>
  <si>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</si>
  <si>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</si>
  <si>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</si>
  <si>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</si>
  <si>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</si>
  <si>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</si>
  <si>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</si>
  <si>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</si>
  <si>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</si>
  <si>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</si>
  <si>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</si>
  <si>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</si>
  <si>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</si>
  <si>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</si>
  <si>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</si>
  <si>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</si>
  <si>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</si>
  <si>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</si>
  <si>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</si>
  <si>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</si>
  <si>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</si>
  <si>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</si>
  <si>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</si>
  <si>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</si>
  <si>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</si>
  <si>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</si>
  <si>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</si>
  <si>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</si>
  <si>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</si>
  <si>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</si>
  <si>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</si>
  <si>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</si>
  <si>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</si>
  <si>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</si>
  <si>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</si>
  <si>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</si>
  <si>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</si>
  <si>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</si>
  <si>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</si>
  <si>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</si>
  <si>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</si>
  <si>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</si>
  <si>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</si>
  <si>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</si>
  <si>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</si>
  <si>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</si>
  <si>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</si>
  <si>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</si>
  <si>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</si>
  <si>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</si>
  <si>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</si>
  <si>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</si>
  <si>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</si>
  <si>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</si>
  <si>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</si>
  <si>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</si>
  <si>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</si>
  <si>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</si>
  <si>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</si>
  <si>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</si>
  <si>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</si>
  <si>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</si>
  <si>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</si>
  <si>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</si>
  <si>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</si>
  <si>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</si>
  <si>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</si>
  <si>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</si>
  <si>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</si>
  <si>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</si>
  <si>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</si>
  <si>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</si>
  <si>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</si>
  <si>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</si>
  <si>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</si>
  <si>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</si>
  <si>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</si>
  <si>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</si>
  <si>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</si>
  <si>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</si>
  <si>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</si>
  <si>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</si>
  <si>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</si>
  <si>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</si>
  <si>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</si>
  <si>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</si>
  <si>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</si>
  <si>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</si>
  <si>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</si>
  <si>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</si>
  <si>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</si>
  <si>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</si>
  <si>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</si>
  <si>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</si>
  <si>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</si>
  <si>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</si>
  <si>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</si>
  <si>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</si>
  <si>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</si>
  <si>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</si>
  <si>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</si>
  <si>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</si>
  <si>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</si>
  <si>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</si>
  <si>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</si>
  <si>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</si>
  <si>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</si>
  <si>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</si>
  <si>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</si>
  <si>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</si>
  <si>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</si>
  <si>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</si>
  <si>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</si>
  <si>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</si>
  <si>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</si>
  <si>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</si>
  <si>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</si>
  <si>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</si>
  <si>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</si>
  <si>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</si>
  <si>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</si>
  <si>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</si>
  <si>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</si>
  <si>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</si>
  <si>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</si>
  <si>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</si>
  <si>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</si>
  <si>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</si>
  <si>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</si>
  <si>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</si>
  <si>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</si>
  <si>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</si>
  <si>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</si>
  <si>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</si>
  <si>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</si>
  <si>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</si>
  <si>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</si>
  <si>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</si>
  <si>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</si>
  <si>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</si>
  <si>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</si>
  <si>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</si>
  <si>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</si>
  <si>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</si>
  <si>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</si>
  <si>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</si>
  <si>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</si>
  <si>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</si>
  <si>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</si>
  <si>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</si>
  <si>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</si>
  <si>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</si>
  <si>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</si>
  <si>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</si>
  <si>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</si>
  <si>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</si>
  <si>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</si>
  <si>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</si>
  <si>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</si>
  <si>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</si>
  <si>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</si>
  <si>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</si>
  <si>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</si>
  <si>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</si>
  <si>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</si>
  <si>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</si>
  <si>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</si>
  <si>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</si>
  <si>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</si>
  <si>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</si>
  <si>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</si>
  <si>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</si>
  <si>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</si>
  <si>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</si>
  <si>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</si>
  <si>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</si>
  <si>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</si>
  <si>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</si>
  <si>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</si>
  <si>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</si>
  <si>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</si>
  <si>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</si>
  <si>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</si>
  <si>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</si>
  <si>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</si>
  <si>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</si>
  <si>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</si>
  <si>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</si>
  <si>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</si>
  <si>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</si>
  <si>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</si>
  <si>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</si>
  <si>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</si>
  <si>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</si>
  <si>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</si>
  <si>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</si>
  <si>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</si>
  <si>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</si>
  <si>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</si>
  <si>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</si>
  <si>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</si>
  <si>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</si>
  <si>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</si>
  <si>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</si>
  <si>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</si>
  <si>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</si>
  <si>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</si>
  <si>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</si>
  <si>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</si>
  <si>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</si>
  <si>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</si>
  <si>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</si>
  <si>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</si>
  <si>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</si>
  <si>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</si>
  <si>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</si>
  <si>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</si>
  <si>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</si>
  <si>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</si>
  <si>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</si>
  <si>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</si>
  <si>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</si>
  <si>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</si>
  <si>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</si>
  <si>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</si>
  <si>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</si>
  <si>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</si>
  <si>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</si>
  <si>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</si>
  <si>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</si>
  <si>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</si>
  <si>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</si>
  <si>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</si>
  <si>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</si>
  <si>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</si>
  <si>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</si>
  <si>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</si>
  <si>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</si>
  <si>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</si>
  <si>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</si>
  <si>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</si>
  <si>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</si>
  <si>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</si>
  <si>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</si>
  <si>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</si>
  <si>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</si>
  <si>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</si>
  <si>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</si>
  <si>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</si>
  <si>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</si>
  <si>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</si>
  <si>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</si>
  <si>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</si>
  <si>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</si>
  <si>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</si>
  <si>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</si>
  <si>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</si>
  <si>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</si>
  <si>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</si>
  <si>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</si>
  <si>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</si>
  <si>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</si>
  <si>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</si>
  <si>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</si>
  <si>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</si>
  <si>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</si>
  <si>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</si>
  <si>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</si>
  <si>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</si>
  <si>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</si>
  <si>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</si>
  <si>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</si>
  <si>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</si>
  <si>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</si>
  <si>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</si>
  <si>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</si>
  <si>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</si>
  <si>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</si>
  <si>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</si>
  <si>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</si>
  <si>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</si>
  <si>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</si>
  <si>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</si>
  <si>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</si>
  <si>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</si>
  <si>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</si>
  <si>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</si>
  <si>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</si>
  <si>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</si>
  <si>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</si>
  <si>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</si>
  <si>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</si>
  <si>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</si>
  <si>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</si>
  <si>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</si>
  <si>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</si>
  <si>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</si>
  <si>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</si>
  <si>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</si>
  <si>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</si>
  <si>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</si>
  <si>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</si>
  <si>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</si>
  <si>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</si>
  <si>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</si>
  <si>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</si>
  <si>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</si>
  <si>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</si>
  <si>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</si>
  <si>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</si>
  <si>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</si>
  <si>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</si>
  <si>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</si>
  <si>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</si>
  <si>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</si>
  <si>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</si>
  <si>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</si>
  <si>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</si>
  <si>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</si>
  <si>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</si>
  <si>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</si>
  <si>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</si>
  <si>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</si>
  <si>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</si>
  <si>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</si>
  <si>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</si>
  <si>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</si>
  <si>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</si>
  <si>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</si>
  <si>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</si>
  <si>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</si>
  <si>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</si>
  <si>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</si>
  <si>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</si>
  <si>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</si>
  <si>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</si>
  <si>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</si>
  <si>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</si>
  <si>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</si>
  <si>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</si>
  <si>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</si>
  <si>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</si>
  <si>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</si>
  <si>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</si>
  <si>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</si>
  <si>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</si>
  <si>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</si>
  <si>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</si>
  <si>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</si>
  <si>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</si>
  <si>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</si>
  <si>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</si>
  <si>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</si>
  <si>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</si>
  <si>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</si>
  <si>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</si>
  <si>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</si>
  <si>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</si>
  <si>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</si>
  <si>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</si>
  <si>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</si>
  <si>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</si>
  <si>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</si>
  <si>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</si>
  <si>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</si>
  <si>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</si>
  <si>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</si>
  <si>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</si>
  <si>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</si>
  <si>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</si>
  <si>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</si>
  <si>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</si>
  <si>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</si>
  <si>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</si>
  <si>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</si>
  <si>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</si>
  <si>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</si>
  <si>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</si>
  <si>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</si>
  <si>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</si>
  <si>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</si>
  <si>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</si>
  <si>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</si>
  <si>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</si>
  <si>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</si>
  <si>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</si>
  <si>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</si>
  <si>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</si>
  <si>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</si>
  <si>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</si>
  <si>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</si>
  <si>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</si>
  <si>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</si>
  <si>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</si>
  <si>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</si>
  <si>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</si>
  <si>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</si>
  <si>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</si>
  <si>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</si>
  <si>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</si>
  <si>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</si>
  <si>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</si>
  <si>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</si>
  <si>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</si>
  <si>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</si>
  <si>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</si>
  <si>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</si>
  <si>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</si>
  <si>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</si>
  <si>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</si>
  <si>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</si>
  <si>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</si>
  <si>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</si>
  <si>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</si>
  <si>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</si>
  <si>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</si>
  <si>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</si>
  <si>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</si>
  <si>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</si>
  <si>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</si>
  <si>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</si>
  <si>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</si>
  <si>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</si>
  <si>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</si>
  <si>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</si>
  <si>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</si>
  <si>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</si>
  <si>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</si>
  <si>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</si>
  <si>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</si>
  <si>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</si>
  <si>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</si>
  <si>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</si>
  <si>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</si>
  <si>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</si>
  <si>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</si>
  <si>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</si>
  <si>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</si>
  <si>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</si>
  <si>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</si>
  <si>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</si>
  <si>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</si>
  <si>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</si>
  <si>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</si>
  <si>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</si>
  <si>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</si>
  <si>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</si>
  <si>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</si>
  <si>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</si>
  <si>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</si>
  <si>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</si>
  <si>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</si>
  <si>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</si>
  <si>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</si>
  <si>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</si>
  <si>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</si>
  <si>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</si>
  <si>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</si>
  <si>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</si>
  <si>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</si>
  <si>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</si>
  <si>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</si>
  <si>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</si>
  <si>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</si>
  <si>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</si>
  <si>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</si>
  <si>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</si>
  <si>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</si>
  <si>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</si>
  <si>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</si>
  <si>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</si>
  <si>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</si>
  <si>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</si>
  <si>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</si>
  <si>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</si>
  <si>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</si>
  <si>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</si>
  <si>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</si>
  <si>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</si>
  <si>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</si>
  <si>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</si>
  <si>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</si>
  <si>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</si>
  <si>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</si>
  <si>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</si>
  <si>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</si>
  <si>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</si>
  <si>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</si>
  <si>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</si>
  <si>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</si>
  <si>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</si>
  <si>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</si>
  <si>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</si>
  <si>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</si>
  <si>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</si>
  <si>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</si>
  <si>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</si>
  <si>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</si>
  <si>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</si>
  <si>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</si>
  <si>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</si>
  <si>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</si>
  <si>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</si>
  <si>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</si>
  <si>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</si>
  <si>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</si>
  <si>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</si>
  <si>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</si>
  <si>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</si>
  <si>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</si>
  <si>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</si>
  <si>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</si>
  <si>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</si>
  <si>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</si>
  <si>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</si>
  <si>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</si>
  <si>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</si>
  <si>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</si>
  <si>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</si>
  <si>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</si>
  <si>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</si>
  <si>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</si>
  <si>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</si>
  <si>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</si>
  <si>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</si>
  <si>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</si>
  <si>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</si>
  <si>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</si>
  <si>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</si>
  <si>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</si>
  <si>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</si>
  <si>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</si>
  <si>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</si>
  <si>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</si>
  <si>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</si>
  <si>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</si>
  <si>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</si>
  <si>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</si>
  <si>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</si>
  <si>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</si>
  <si>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</si>
  <si>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</si>
  <si>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</si>
  <si>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</si>
  <si>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</si>
  <si>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</si>
  <si>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</si>
  <si>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</si>
  <si>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</si>
  <si>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</si>
  <si>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</si>
  <si>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</si>
  <si>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</si>
  <si>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</si>
  <si>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</si>
  <si>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</si>
  <si>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</si>
  <si>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</si>
  <si>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</si>
  <si>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</si>
  <si>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</si>
  <si>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</si>
  <si>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</si>
  <si>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</si>
  <si>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</si>
  <si>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</si>
  <si>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</si>
  <si>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</si>
  <si>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</si>
  <si>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</si>
  <si>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</si>
  <si>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</si>
  <si>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</si>
  <si>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</si>
  <si>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</si>
  <si>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</si>
  <si>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</si>
  <si>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</si>
  <si>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</si>
  <si>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</si>
  <si>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</si>
  <si>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</si>
  <si>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</si>
  <si>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</si>
  <si>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</si>
  <si>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</si>
  <si>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</si>
  <si>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</si>
  <si>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</si>
  <si>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</si>
  <si>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</si>
  <si>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</si>
  <si>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</si>
  <si>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</si>
  <si>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</si>
  <si>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</si>
  <si>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</si>
  <si>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</si>
  <si>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</si>
  <si>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</si>
  <si>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</si>
  <si>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</si>
  <si>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</si>
  <si>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</si>
  <si>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</si>
  <si>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</si>
  <si>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</si>
  <si>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</si>
  <si>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</si>
  <si>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</si>
  <si>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</si>
  <si>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</si>
  <si>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</si>
  <si>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</si>
  <si>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</si>
  <si>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</si>
  <si>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</si>
  <si>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</si>
  <si>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</si>
  <si>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</si>
  <si>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</si>
  <si>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</si>
  <si>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</si>
  <si>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</si>
  <si>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</si>
  <si>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</si>
  <si>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</si>
  <si>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</si>
  <si>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</si>
  <si>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</si>
  <si>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</si>
  <si>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</si>
  <si>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</si>
  <si>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</si>
  <si>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</si>
  <si>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</si>
  <si>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</si>
  <si>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</si>
  <si>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</si>
  <si>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</si>
  <si>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</si>
  <si>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</si>
  <si>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</si>
  <si>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</si>
  <si>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</si>
  <si>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</si>
  <si>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</si>
  <si>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</si>
  <si>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</si>
  <si>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</si>
  <si>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</si>
  <si>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</si>
  <si>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</si>
  <si>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</si>
  <si>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</si>
  <si>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</si>
  <si>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</si>
  <si>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</si>
  <si>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</si>
  <si>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</si>
  <si>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</si>
  <si>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</si>
  <si>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</si>
  <si>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</si>
  <si>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</si>
  <si>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</si>
  <si>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</si>
  <si>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</si>
  <si>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</si>
  <si>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</si>
  <si>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</si>
  <si>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</si>
  <si>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</si>
  <si>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</si>
  <si>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</si>
  <si>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</si>
  <si>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</si>
  <si>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</si>
  <si>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</si>
  <si>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</si>
  <si>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</si>
  <si>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</si>
  <si>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</si>
  <si>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</si>
  <si>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</si>
  <si>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</si>
  <si>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</si>
  <si>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</si>
  <si>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</si>
  <si>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</si>
  <si>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</si>
  <si>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</si>
  <si>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</si>
  <si>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</si>
  <si>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</si>
  <si>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</si>
  <si>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</si>
  <si>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</si>
  <si>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</si>
  <si>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</si>
  <si>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</si>
  <si>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</si>
  <si>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</si>
  <si>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</si>
  <si>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</si>
  <si>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</si>
  <si>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</si>
  <si>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</si>
  <si>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</si>
  <si>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</si>
  <si>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</si>
  <si>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</si>
  <si>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</si>
  <si>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</si>
  <si>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</si>
  <si>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</si>
  <si>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</si>
  <si>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</si>
  <si>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</si>
  <si>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</si>
  <si>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</si>
  <si>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</si>
  <si>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</si>
  <si>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</si>
  <si>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</si>
  <si>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</si>
  <si>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</si>
  <si>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</si>
  <si>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</si>
  <si>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</si>
  <si>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</si>
  <si>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</si>
  <si>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</si>
  <si>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</si>
  <si>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</si>
  <si>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</si>
  <si>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</si>
  <si>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</si>
  <si>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</si>
  <si>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</si>
  <si>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</si>
  <si>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</si>
  <si>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</si>
  <si>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</si>
  <si>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</si>
  <si>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</si>
  <si>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</si>
  <si>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</si>
  <si>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</si>
  <si>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</si>
  <si>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</si>
  <si>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</si>
  <si>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</si>
  <si>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</si>
  <si>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</si>
  <si>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</si>
  <si>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</si>
  <si>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</si>
  <si>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</si>
  <si>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</si>
  <si>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</si>
  <si>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</si>
  <si>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</si>
  <si>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</si>
  <si>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</si>
  <si>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</si>
  <si>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</si>
  <si>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</si>
  <si>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</si>
  <si>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</si>
  <si>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</si>
  <si>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</si>
  <si>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</si>
  <si>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</si>
  <si>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</si>
  <si>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</si>
  <si>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</si>
  <si>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</si>
  <si>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</si>
  <si>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</si>
  <si>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</si>
  <si>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</si>
  <si>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</si>
  <si>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</si>
  <si>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</si>
  <si>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</si>
  <si>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</si>
  <si>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</si>
  <si>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</si>
  <si>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</si>
  <si>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</si>
  <si>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</si>
  <si>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</si>
  <si>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</si>
  <si>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</si>
  <si>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</si>
  <si>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</si>
  <si>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</si>
  <si>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</si>
  <si>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</si>
  <si>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</si>
  <si>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</si>
  <si>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</si>
  <si>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</si>
  <si>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</si>
  <si>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</si>
  <si>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</si>
  <si>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</si>
  <si>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</si>
  <si>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</si>
  <si>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</si>
  <si>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</si>
  <si>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</si>
  <si>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</si>
  <si>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</si>
  <si>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</si>
  <si>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</si>
  <si>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</si>
  <si>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</si>
  <si>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</si>
  <si>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</si>
  <si>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</si>
  <si>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</si>
  <si>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</si>
  <si>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</si>
  <si>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</si>
  <si>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</si>
  <si>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</si>
  <si>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</si>
  <si>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</si>
  <si>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</si>
  <si>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</si>
  <si>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</si>
  <si>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</si>
  <si>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</si>
  <si>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</si>
  <si>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</si>
  <si>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</si>
  <si>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</si>
  <si>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</si>
  <si>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</si>
  <si>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</si>
  <si>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</si>
  <si>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</si>
  <si>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</si>
  <si>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</si>
  <si>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</si>
  <si>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</si>
  <si>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</si>
  <si>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</si>
  <si>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</si>
  <si>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</si>
  <si>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</si>
  <si>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</si>
  <si>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</si>
  <si>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</si>
  <si>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</si>
  <si>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</si>
  <si>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</si>
  <si>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</si>
  <si>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</si>
  <si>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</si>
  <si>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</si>
  <si>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</si>
  <si>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</si>
  <si>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</si>
  <si>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</si>
  <si>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</si>
  <si>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</si>
  <si>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</si>
  <si>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</si>
  <si>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</si>
  <si>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</si>
  <si>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</si>
  <si>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</si>
  <si>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</si>
  <si>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</si>
  <si>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</si>
  <si>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</si>
  <si>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</si>
  <si>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</si>
  <si>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</si>
  <si>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</si>
  <si>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</si>
  <si>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</si>
  <si>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</si>
  <si>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</si>
  <si>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</si>
  <si>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</si>
  <si>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</si>
  <si>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</si>
  <si>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</si>
  <si>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</si>
  <si>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</si>
  <si>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</si>
  <si>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</si>
  <si>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</si>
  <si>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</si>
  <si>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</si>
  <si>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</si>
  <si>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</si>
  <si>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</si>
  <si>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</si>
  <si>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</si>
  <si>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</si>
  <si>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</si>
  <si>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</si>
  <si>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</si>
  <si>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</si>
  <si>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</si>
  <si>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</si>
  <si>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</si>
  <si>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</si>
  <si>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</si>
  <si>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</si>
  <si>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</si>
  <si>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</si>
  <si>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</si>
  <si>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</si>
  <si>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</si>
  <si>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</si>
  <si>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</si>
  <si>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</si>
  <si>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</si>
  <si>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</si>
  <si>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</si>
  <si>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</si>
  <si>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</si>
  <si>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</si>
  <si>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</si>
  <si>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</si>
  <si>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</si>
  <si>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</si>
  <si>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</si>
  <si>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</si>
  <si>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</si>
  <si>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</si>
  <si>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</si>
  <si>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</si>
  <si>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</si>
  <si>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</si>
  <si>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</si>
  <si>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</si>
  <si>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</si>
  <si>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</si>
  <si>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</si>
  <si>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</si>
  <si>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</si>
  <si>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</si>
  <si>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</si>
  <si>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</si>
  <si>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</si>
  <si>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</si>
  <si>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</si>
  <si>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</si>
  <si>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</si>
  <si>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</si>
  <si>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</si>
  <si>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</si>
  <si>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</si>
  <si>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</si>
  <si>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</si>
  <si>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</si>
  <si>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</si>
  <si>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</si>
  <si>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</si>
  <si>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</si>
  <si>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</si>
  <si>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</si>
  <si>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</si>
  <si>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</si>
  <si>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</si>
  <si>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</si>
  <si>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</si>
  <si>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</si>
  <si>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</si>
  <si>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</si>
  <si>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</si>
  <si>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</si>
  <si>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</si>
  <si>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</si>
  <si>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</si>
  <si>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</si>
  <si>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</si>
  <si>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</si>
  <si>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</si>
  <si>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</si>
  <si>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</si>
  <si>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</si>
  <si>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</si>
  <si>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</si>
  <si>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</si>
  <si>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</si>
  <si>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</si>
  <si>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</si>
  <si>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</si>
  <si>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</si>
  <si>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</si>
  <si>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</si>
  <si>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</si>
  <si>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</si>
  <si>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</si>
  <si>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</si>
  <si>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</si>
  <si>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</si>
  <si>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</si>
  <si>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</si>
  <si>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</si>
  <si>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</si>
  <si>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</si>
  <si>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</si>
  <si>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</si>
  <si>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</si>
  <si>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</si>
  <si>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</si>
  <si>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</si>
  <si>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</si>
  <si>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</si>
  <si>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</si>
  <si>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</si>
  <si>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</si>
  <si>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</si>
  <si>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</si>
  <si>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</si>
  <si>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</si>
  <si>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</si>
  <si>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</si>
  <si>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</si>
  <si>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</si>
  <si>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</si>
  <si>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</si>
  <si>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</si>
  <si>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</si>
  <si>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</si>
  <si>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</si>
  <si>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</si>
  <si>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</si>
  <si>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</si>
  <si>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</si>
  <si>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</si>
  <si>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</si>
  <si>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</si>
  <si>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</si>
  <si>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</si>
  <si>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</si>
  <si>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</si>
  <si>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</si>
  <si>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</si>
  <si>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</si>
  <si>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</si>
  <si>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</si>
  <si>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</si>
  <si>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</si>
  <si>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</si>
  <si>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</si>
  <si>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</si>
  <si>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</si>
  <si>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</si>
  <si>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</si>
  <si>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</si>
  <si>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</si>
  <si>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</si>
  <si>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</si>
  <si>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</si>
  <si>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</si>
  <si>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</si>
  <si>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</si>
  <si>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</si>
  <si>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</si>
  <si>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</si>
  <si>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</si>
  <si>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</si>
  <si>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</si>
  <si>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</si>
  <si>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</si>
  <si>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</si>
  <si>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</si>
  <si>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</si>
  <si>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</si>
  <si>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</si>
  <si>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</si>
  <si>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</si>
  <si>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</si>
  <si>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</si>
  <si>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</si>
  <si>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</si>
  <si>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</si>
  <si>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</si>
  <si>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</si>
  <si>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</si>
  <si>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</si>
  <si>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</si>
  <si>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</si>
  <si>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</si>
  <si>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</si>
  <si>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</si>
  <si>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</si>
  <si>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</si>
  <si>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</si>
  <si>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</si>
  <si>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</si>
  <si>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</si>
  <si>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</si>
  <si>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</si>
  <si>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</si>
  <si>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</si>
  <si>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</si>
  <si>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</si>
  <si>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</si>
  <si>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</si>
  <si>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</si>
  <si>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</si>
  <si>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</si>
  <si>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</si>
  <si>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</si>
  <si>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</si>
  <si>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</si>
  <si>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</si>
  <si>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</si>
  <si>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</si>
  <si>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</si>
  <si>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</si>
  <si>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</si>
  <si>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</si>
  <si>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</si>
  <si>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</si>
  <si>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</si>
  <si>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</si>
  <si>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</si>
  <si>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</si>
  <si>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</si>
  <si>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</si>
  <si>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</si>
  <si>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</si>
  <si>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</si>
  <si>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</si>
  <si>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</si>
  <si>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</si>
  <si>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</si>
  <si>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</si>
  <si>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</si>
  <si>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</si>
  <si>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</si>
  <si>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</si>
  <si>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</si>
  <si>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</si>
  <si>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</si>
  <si>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</si>
  <si>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</si>
  <si>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</si>
  <si>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</si>
  <si>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</si>
  <si>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</si>
  <si>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</si>
  <si>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</si>
  <si>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</si>
  <si>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</si>
  <si>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</si>
  <si>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</si>
  <si>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</si>
  <si>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</si>
  <si>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</si>
  <si>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</si>
  <si>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</si>
  <si>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</si>
  <si>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</si>
  <si>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</si>
  <si>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</si>
  <si>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</si>
  <si>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</si>
  <si>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</si>
  <si>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</si>
  <si>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</si>
  <si>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</si>
  <si>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</si>
  <si>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</si>
  <si>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</si>
  <si>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</si>
  <si>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</si>
  <si>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</si>
  <si>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</si>
  <si>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</si>
  <si>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</si>
  <si>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</si>
  <si>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</si>
  <si>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</si>
  <si>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</si>
  <si>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</si>
  <si>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</si>
  <si>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</si>
  <si>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</si>
  <si>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</si>
  <si>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</si>
  <si>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</si>
  <si>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</si>
  <si>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</si>
  <si>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</si>
  <si>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</si>
  <si>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</si>
  <si>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</si>
  <si>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</si>
  <si>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</si>
  <si>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</si>
  <si>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</si>
  <si>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</si>
  <si>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</si>
  <si>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</si>
  <si>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</si>
  <si>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</si>
  <si>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</si>
  <si>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</si>
  <si>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</si>
  <si>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</si>
  <si>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</si>
  <si>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</si>
  <si>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</si>
  <si>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</si>
  <si>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</si>
  <si>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</si>
  <si>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</si>
  <si>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</si>
  <si>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</si>
  <si>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</si>
  <si>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</si>
  <si>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</si>
  <si>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</si>
  <si>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</si>
  <si>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</si>
  <si>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</si>
  <si>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</si>
  <si>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</si>
  <si>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</si>
  <si>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</si>
  <si>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</si>
  <si>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</si>
  <si>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</si>
  <si>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</si>
  <si>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</si>
  <si>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</si>
  <si>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</si>
  <si>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</si>
  <si>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</si>
  <si>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</si>
  <si>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</si>
  <si>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</si>
  <si>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</si>
  <si>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</si>
  <si>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</si>
  <si>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</si>
  <si>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</si>
  <si>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</si>
  <si>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</si>
  <si>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</si>
  <si>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</si>
  <si>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</si>
  <si>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</si>
  <si>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</si>
  <si>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</si>
  <si>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</si>
  <si>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</si>
  <si>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</si>
  <si>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</si>
  <si>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</si>
  <si>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</si>
  <si>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</si>
  <si>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</si>
  <si>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</si>
  <si>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</si>
  <si>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</si>
  <si>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</si>
  <si>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</si>
  <si>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</si>
  <si>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</si>
  <si>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</si>
  <si>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</si>
  <si>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</si>
  <si>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</si>
  <si>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</si>
  <si>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</si>
  <si>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</si>
  <si>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</si>
  <si>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</si>
  <si>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</si>
  <si>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</si>
  <si>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</si>
  <si>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</si>
  <si>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</si>
  <si>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</si>
  <si>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</si>
  <si>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</si>
  <si>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</si>
  <si>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</si>
  <si>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</si>
  <si>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</si>
  <si>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</si>
  <si>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</si>
  <si>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</si>
  <si>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</si>
  <si>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</si>
  <si>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</si>
  <si>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</si>
  <si>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</si>
  <si>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</si>
  <si>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</si>
  <si>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</si>
  <si>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</si>
  <si>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</si>
  <si>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</si>
  <si>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</si>
  <si>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</si>
  <si>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</si>
  <si>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</si>
  <si>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</si>
  <si>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</si>
  <si>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</si>
  <si>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</si>
  <si>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</si>
  <si>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</si>
  <si>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</si>
  <si>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</si>
  <si>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</si>
  <si>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</si>
  <si>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</si>
  <si>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</si>
  <si>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</si>
  <si>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</si>
  <si>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</si>
  <si>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</si>
  <si>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</si>
  <si>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</si>
  <si>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</si>
  <si>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</si>
  <si>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</si>
  <si>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</si>
  <si>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</si>
  <si>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</si>
  <si>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</si>
  <si>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</si>
  <si>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</si>
  <si>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</si>
  <si>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</si>
  <si>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</si>
  <si>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</si>
  <si>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</si>
  <si>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</si>
  <si>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</si>
  <si>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</si>
  <si>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</si>
  <si>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</si>
  <si>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</si>
  <si>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</si>
  <si>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</si>
  <si>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</si>
  <si>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</si>
  <si>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</si>
  <si>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</si>
  <si>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</si>
  <si>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</si>
  <si>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</si>
  <si>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</si>
  <si>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</si>
  <si>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</si>
  <si>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</si>
  <si>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</si>
  <si>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</si>
  <si>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</si>
  <si>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</si>
  <si>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</si>
  <si>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</si>
  <si>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</si>
  <si>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</si>
  <si>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</si>
  <si>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</si>
  <si>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</si>
  <si>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</si>
  <si>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</si>
  <si>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</si>
  <si>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</si>
  <si>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</si>
  <si>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</si>
  <si>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</si>
  <si>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</si>
  <si>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</si>
  <si>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</si>
  <si>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</si>
  <si>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</si>
  <si>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</si>
  <si>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</si>
  <si>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</si>
  <si>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</si>
  <si>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</si>
  <si>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</si>
  <si>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</si>
  <si>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</si>
  <si>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</si>
  <si>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</si>
  <si>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</si>
  <si>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</si>
  <si>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</si>
  <si>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</si>
  <si>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</si>
  <si>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</si>
  <si>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</si>
  <si>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</si>
  <si>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</si>
  <si>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</si>
  <si>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</si>
  <si>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</si>
  <si>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</si>
  <si>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</si>
  <si>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</si>
  <si>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</si>
  <si>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</si>
  <si>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</si>
  <si>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</si>
  <si>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</si>
  <si>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</si>
  <si>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</si>
  <si>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</si>
  <si>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</si>
  <si>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</si>
  <si>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</si>
  <si>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</si>
  <si>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</si>
  <si>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</si>
  <si>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</si>
  <si>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</si>
  <si>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</si>
  <si>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</si>
  <si>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</si>
  <si>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</si>
  <si>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</si>
  <si>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</si>
  <si>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</si>
  <si>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</si>
  <si>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</si>
  <si>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</si>
  <si>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</si>
  <si>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</si>
  <si>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</si>
  <si>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</si>
  <si>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</si>
  <si>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</si>
  <si>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</si>
  <si>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</si>
  <si>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</si>
  <si>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</si>
  <si>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</si>
  <si>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</si>
  <si>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</si>
  <si>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</si>
  <si>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</si>
  <si>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</si>
  <si>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</si>
  <si>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</si>
  <si>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</si>
  <si>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</si>
  <si>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</si>
  <si>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</si>
  <si>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</si>
  <si>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</si>
  <si>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</si>
  <si>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</si>
  <si>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</si>
  <si>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</si>
  <si>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</si>
  <si>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</si>
  <si>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</si>
  <si>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</si>
  <si>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</si>
  <si>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</si>
  <si>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</si>
  <si>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</si>
  <si>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</si>
  <si>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</si>
  <si>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</si>
  <si>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</si>
  <si>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</si>
  <si>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</si>
  <si>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</si>
  <si>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</si>
  <si>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</si>
  <si>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</si>
  <si>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</si>
  <si>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</si>
  <si>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</si>
  <si>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</si>
  <si>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</si>
  <si>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</si>
  <si>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</si>
  <si>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</si>
  <si>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</si>
  <si>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</si>
  <si>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</si>
  <si>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</si>
  <si>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</si>
  <si>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</si>
  <si>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</si>
  <si>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</si>
  <si>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</si>
  <si>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</si>
  <si>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</si>
  <si>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</si>
  <si>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</si>
  <si>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</si>
  <si>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</si>
  <si>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</si>
  <si>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</si>
  <si>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</si>
  <si>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</si>
  <si>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</si>
  <si>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</si>
  <si>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</si>
  <si>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</si>
  <si>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</si>
  <si>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</si>
  <si>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</si>
  <si>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</si>
  <si>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</si>
  <si>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</si>
  <si>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</si>
  <si>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</si>
  <si>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</si>
  <si>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</si>
  <si>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</si>
  <si>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</si>
  <si>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</si>
  <si>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</si>
  <si>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</si>
  <si>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</si>
  <si>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</si>
  <si>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</si>
  <si>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</si>
  <si>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</si>
  <si>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</si>
  <si>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</si>
  <si>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</si>
  <si>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</si>
  <si>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</si>
  <si>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</si>
  <si>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</si>
  <si>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</si>
  <si>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</si>
  <si>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</si>
  <si>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</si>
  <si>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</si>
  <si>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</si>
  <si>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</si>
  <si>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</si>
  <si>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</si>
  <si>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</si>
  <si>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</si>
  <si>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</si>
  <si>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</si>
  <si>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</si>
  <si>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</si>
  <si>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</si>
  <si>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</si>
  <si>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</si>
  <si>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</si>
  <si>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</si>
  <si>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</si>
  <si>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</si>
  <si>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</si>
  <si>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</si>
  <si>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</si>
  <si>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</si>
  <si>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</si>
  <si>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</si>
  <si>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</si>
  <si>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</si>
  <si>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</si>
  <si>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</si>
  <si>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</si>
  <si>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</si>
  <si>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</si>
  <si>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</si>
  <si>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</si>
  <si>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</si>
  <si>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</si>
  <si>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</si>
  <si>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</si>
  <si>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</si>
  <si>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</si>
  <si>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</si>
  <si>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</si>
  <si>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</si>
  <si>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</si>
  <si>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</si>
  <si>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</si>
  <si>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</si>
  <si>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</si>
  <si>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</si>
  <si>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</si>
  <si>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</si>
  <si>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</si>
  <si>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</si>
  <si>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</si>
  <si>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</si>
  <si>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</si>
  <si>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</si>
  <si>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</si>
  <si>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</si>
  <si>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</si>
  <si>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</si>
  <si>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</si>
  <si>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</si>
  <si>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</si>
  <si>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</si>
  <si>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</si>
  <si>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</si>
  <si>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</si>
  <si>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</si>
  <si>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</si>
  <si>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</si>
  <si>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</si>
  <si>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</si>
  <si>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</si>
  <si>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</si>
  <si>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</si>
  <si>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</si>
  <si>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</si>
  <si>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</si>
  <si>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</si>
  <si>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</si>
  <si>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</si>
  <si>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</si>
  <si>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</si>
  <si>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</si>
  <si>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</si>
  <si>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</si>
  <si>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</si>
  <si>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</si>
  <si>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</si>
  <si>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</si>
  <si>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</si>
  <si>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</si>
  <si>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</si>
  <si>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</si>
  <si>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</si>
  <si>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</si>
  <si>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</si>
  <si>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</si>
  <si>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</si>
  <si>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</si>
  <si>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</si>
  <si>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</si>
  <si>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</si>
  <si>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</si>
  <si>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</si>
  <si>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</si>
  <si>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</si>
  <si>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</si>
  <si>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</si>
  <si>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</si>
  <si>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</si>
  <si>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</si>
  <si>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</si>
  <si>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</si>
  <si>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</si>
  <si>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</si>
  <si>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</si>
  <si>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</si>
  <si>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</si>
  <si>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</si>
  <si>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</si>
  <si>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</si>
  <si>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</si>
  <si>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</si>
  <si>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</si>
  <si>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</si>
  <si>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</si>
  <si>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</si>
  <si>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</si>
  <si>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</si>
  <si>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</si>
  <si>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</si>
  <si>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</si>
  <si>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</si>
  <si>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</si>
  <si>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</si>
  <si>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</si>
  <si>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</si>
  <si>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</si>
  <si>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</si>
  <si>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</si>
  <si>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</si>
  <si>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</si>
  <si>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</si>
  <si>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</si>
  <si>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</si>
  <si>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</si>
  <si>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</si>
  <si>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</si>
  <si>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</si>
  <si>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</si>
  <si>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</si>
  <si>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</si>
  <si>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</si>
  <si>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</si>
  <si>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</si>
  <si>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</si>
  <si>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</si>
  <si>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</si>
  <si>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</si>
  <si>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</si>
  <si>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</si>
  <si>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</si>
  <si>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</si>
  <si>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</si>
  <si>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</si>
  <si>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</si>
  <si>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</si>
  <si>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</si>
  <si>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</si>
  <si>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</si>
  <si>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</si>
  <si>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</si>
  <si>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</si>
  <si>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</si>
  <si>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</si>
  <si>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</si>
  <si>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</si>
  <si>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</si>
  <si>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</si>
  <si>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</si>
  <si>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</si>
  <si>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</si>
  <si>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</si>
  <si>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</si>
  <si>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</si>
  <si>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</si>
  <si>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</si>
  <si>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</si>
  <si>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</si>
  <si>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</si>
  <si>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</si>
  <si>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</si>
  <si>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</si>
  <si>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</si>
  <si>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</si>
  <si>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</si>
  <si>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</si>
  <si>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</si>
  <si>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</si>
  <si>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</si>
  <si>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</si>
  <si>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</si>
  <si>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</si>
  <si>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</si>
  <si>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</si>
  <si>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</si>
  <si>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</si>
  <si>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</si>
  <si>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</si>
  <si>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</si>
  <si>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</si>
  <si>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</si>
  <si>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</si>
  <si>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</si>
  <si>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</si>
  <si>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</si>
  <si>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</si>
  <si>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</si>
  <si>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</si>
  <si>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</si>
  <si>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</si>
  <si>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</si>
  <si>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</si>
  <si>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</si>
  <si>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</si>
  <si>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</si>
  <si>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</si>
  <si>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</si>
  <si>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</si>
  <si>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</si>
  <si>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</si>
  <si>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</si>
  <si>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</si>
  <si>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</si>
  <si>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</si>
  <si>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</si>
  <si>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</si>
  <si>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</si>
  <si>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</si>
  <si>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</si>
  <si>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</si>
  <si>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</si>
  <si>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</si>
  <si>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</si>
  <si>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</si>
  <si>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</si>
  <si>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</si>
  <si>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</si>
  <si>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</si>
  <si>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</si>
  <si>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</si>
  <si>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</si>
  <si>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</si>
  <si>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</si>
  <si>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</si>
  <si>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</si>
  <si>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</si>
  <si>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</si>
  <si>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</si>
  <si>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</si>
  <si>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</si>
  <si>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</si>
  <si>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</si>
  <si>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</si>
  <si>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</si>
  <si>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</si>
  <si>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</si>
  <si>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</si>
  <si>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</si>
  <si>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</si>
  <si>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</si>
  <si>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</si>
  <si>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</si>
  <si>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</si>
  <si>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</si>
  <si>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</si>
  <si>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</si>
  <si>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</si>
  <si>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</si>
  <si>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</si>
  <si>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</si>
  <si>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</si>
  <si>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</si>
  <si>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</si>
  <si>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</si>
  <si>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</si>
  <si>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</si>
  <si>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</si>
  <si>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</si>
  <si>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</si>
  <si>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</si>
  <si>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</si>
  <si>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</si>
  <si>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</si>
  <si>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</si>
  <si>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</si>
  <si>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</si>
  <si>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</si>
  <si>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</si>
  <si>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</si>
  <si>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</si>
  <si>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</si>
  <si>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</si>
  <si>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</si>
  <si>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</si>
  <si>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</si>
  <si>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</si>
  <si>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</si>
  <si>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</si>
  <si>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</si>
  <si>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</si>
  <si>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</si>
  <si>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</si>
  <si>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</si>
  <si>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</si>
  <si>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</si>
  <si>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</si>
  <si>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</si>
  <si>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</si>
  <si>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</si>
  <si>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</si>
  <si>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</si>
  <si>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</si>
  <si>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</si>
  <si>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</si>
  <si>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</si>
  <si>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</si>
  <si>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</si>
  <si>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</si>
  <si>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</si>
  <si>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</si>
  <si>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</si>
  <si>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</si>
  <si>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</si>
  <si>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</si>
  <si>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</si>
  <si>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</si>
  <si>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</si>
  <si>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</si>
  <si>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</si>
  <si>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</si>
  <si>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</si>
  <si>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</si>
  <si>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</si>
  <si>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</si>
  <si>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</si>
  <si>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</si>
  <si>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</si>
  <si>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</si>
  <si>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</si>
  <si>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</si>
  <si>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</si>
  <si>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</si>
  <si>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</si>
  <si>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</si>
  <si>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</si>
  <si>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</si>
  <si>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</si>
  <si>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</si>
  <si>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</si>
  <si>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</si>
  <si>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</si>
  <si>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</si>
  <si>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</si>
  <si>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</si>
  <si>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</si>
  <si>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</si>
  <si>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</si>
  <si>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</si>
  <si>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</si>
  <si>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</si>
  <si>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</si>
  <si>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</si>
  <si>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</si>
  <si>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</si>
  <si>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</si>
  <si>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</si>
  <si>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</si>
  <si>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</si>
  <si>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</si>
  <si>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</si>
  <si>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</si>
  <si>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</si>
  <si>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</si>
  <si>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</si>
  <si>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</si>
  <si>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</si>
  <si>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</si>
  <si>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</si>
  <si>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</si>
  <si>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</si>
  <si>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</si>
  <si>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</si>
  <si>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</si>
  <si>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</si>
  <si>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</si>
  <si>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</si>
  <si>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</si>
  <si>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</si>
  <si>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</si>
  <si>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</si>
  <si>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</si>
  <si>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</si>
  <si>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</si>
  <si>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</si>
  <si>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</si>
  <si>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</si>
  <si>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</si>
  <si>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</si>
  <si>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</si>
  <si>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</si>
  <si>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</si>
  <si>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</si>
  <si>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</si>
  <si>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</si>
  <si>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</si>
  <si>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</si>
  <si>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</si>
  <si>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</si>
  <si>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</si>
  <si>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</si>
  <si>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</si>
  <si>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</si>
  <si>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</si>
  <si>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</si>
  <si>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</si>
  <si>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</si>
  <si>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</si>
  <si>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</si>
  <si>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</si>
  <si>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</si>
  <si>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</si>
  <si>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</si>
  <si>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</si>
  <si>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</si>
  <si>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</si>
  <si>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</si>
  <si>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</si>
  <si>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</si>
  <si>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</si>
  <si>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</si>
  <si>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</si>
  <si>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</si>
  <si>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</si>
  <si>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</si>
  <si>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</si>
  <si>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</si>
  <si>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</si>
  <si>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</si>
  <si>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</si>
  <si>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</si>
  <si>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</si>
  <si>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</si>
  <si>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</si>
  <si>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</si>
  <si>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</si>
  <si>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</si>
  <si>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</si>
  <si>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</si>
  <si>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</si>
  <si>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</si>
  <si>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</si>
  <si>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</si>
  <si>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</si>
  <si>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</si>
  <si>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</si>
  <si>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</si>
  <si>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</si>
  <si>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</si>
  <si>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</si>
  <si>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</si>
  <si>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</si>
  <si>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</si>
  <si>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</si>
  <si>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</si>
  <si>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</si>
  <si>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</si>
  <si>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</si>
  <si>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</si>
  <si>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</si>
  <si>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</si>
  <si>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</si>
  <si>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</si>
  <si>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</si>
  <si>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</si>
  <si>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</si>
  <si>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</si>
  <si>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</si>
  <si>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</si>
  <si>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</si>
  <si>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</si>
  <si>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</si>
  <si>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</si>
  <si>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</si>
  <si>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</si>
  <si>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</si>
  <si>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</si>
  <si>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</si>
  <si>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</si>
  <si>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</si>
  <si>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</si>
  <si>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</si>
  <si>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</si>
  <si>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</si>
  <si>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</si>
  <si>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</si>
  <si>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</si>
  <si>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</si>
  <si>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</si>
  <si>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</si>
  <si>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</si>
  <si>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</si>
  <si>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</si>
  <si>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</si>
  <si>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</si>
  <si>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</si>
  <si>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</si>
  <si>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</si>
  <si>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</si>
  <si>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</si>
  <si>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</si>
  <si>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</si>
  <si>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</si>
  <si>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</si>
  <si>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</si>
  <si>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</si>
  <si>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</si>
  <si>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</si>
  <si>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</si>
  <si>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</si>
  <si>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</si>
  <si>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</si>
  <si>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</si>
  <si>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</si>
  <si>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</si>
  <si>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</si>
  <si>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</si>
  <si>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</si>
  <si>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</si>
  <si>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</si>
  <si>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</si>
  <si>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</si>
  <si>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</si>
  <si>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</si>
  <si>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</si>
  <si>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</si>
  <si>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</si>
  <si>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</si>
  <si>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</si>
  <si>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</si>
  <si>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</si>
  <si>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</si>
  <si>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</si>
  <si>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</si>
  <si>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</si>
  <si>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</si>
  <si>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</si>
  <si>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</si>
  <si>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</si>
  <si>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</si>
  <si>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</si>
  <si>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</si>
  <si>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</si>
  <si>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</si>
  <si>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</si>
  <si>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</si>
  <si>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</si>
  <si>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</si>
  <si>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</si>
  <si>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</si>
  <si>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</si>
  <si>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</si>
  <si>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</si>
  <si>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</si>
  <si>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</si>
  <si>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</si>
  <si>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</si>
  <si>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</si>
  <si>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</si>
  <si>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</si>
  <si>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</si>
  <si>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</si>
  <si>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</si>
  <si>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</si>
  <si>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</si>
  <si>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</si>
  <si>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</si>
  <si>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</si>
  <si>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</si>
  <si>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</si>
  <si>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</si>
  <si>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</si>
  <si>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</si>
  <si>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</si>
  <si>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</si>
  <si>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</si>
  <si>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</si>
  <si>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</si>
  <si>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</si>
  <si>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</si>
  <si>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</si>
  <si>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</si>
  <si>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</si>
  <si>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</si>
  <si>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</si>
  <si>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</si>
  <si>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</si>
  <si>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</si>
  <si>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</si>
  <si>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</si>
  <si>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</si>
  <si>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</si>
  <si>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</si>
  <si>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</si>
  <si>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</si>
  <si>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</si>
  <si>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</si>
  <si>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</si>
  <si>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</si>
  <si>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</si>
  <si>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</si>
  <si>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</si>
  <si>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</si>
  <si>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</si>
  <si>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</si>
  <si>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</si>
  <si>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</si>
  <si>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</si>
  <si>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</si>
  <si>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</si>
  <si>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</si>
  <si>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</si>
  <si>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</si>
  <si>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</si>
  <si>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</si>
  <si>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</si>
  <si>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</si>
  <si>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</si>
  <si>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</si>
  <si>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</si>
  <si>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</si>
  <si>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</si>
  <si>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</si>
  <si>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</si>
  <si>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</si>
  <si>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</si>
  <si>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</si>
  <si>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</si>
  <si>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</si>
  <si>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</si>
  <si>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</si>
  <si>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</si>
  <si>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</si>
  <si>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</si>
  <si>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</si>
  <si>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</si>
  <si>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</si>
  <si>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</si>
  <si>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</si>
  <si>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</si>
  <si>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</si>
  <si>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</si>
  <si>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</si>
  <si>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</si>
  <si>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</si>
  <si>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</si>
  <si>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</si>
  <si>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</si>
  <si>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</si>
  <si>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</si>
  <si>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</si>
  <si>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</si>
  <si>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</si>
  <si>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</si>
  <si>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</si>
  <si>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</si>
  <si>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</si>
  <si>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</si>
  <si>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</si>
  <si>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</si>
  <si>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</si>
  <si>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</si>
  <si>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</si>
  <si>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</si>
  <si>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</si>
  <si>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</si>
  <si>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</si>
  <si>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</si>
  <si>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</si>
  <si>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</si>
  <si>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</si>
  <si>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</si>
  <si>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</si>
  <si>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</si>
  <si>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</si>
  <si>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</si>
  <si>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</si>
  <si>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</si>
  <si>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</si>
  <si>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</si>
  <si>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</si>
  <si>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</si>
  <si>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</si>
  <si>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</si>
  <si>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</si>
  <si>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</si>
  <si>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</si>
  <si>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</si>
  <si>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</si>
  <si>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</si>
  <si>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</si>
  <si>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</si>
  <si>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</si>
  <si>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</si>
  <si>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</si>
  <si>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</si>
  <si>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</si>
  <si>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</si>
  <si>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</si>
  <si>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</si>
  <si>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</si>
  <si>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</si>
  <si>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</si>
  <si>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</si>
  <si>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</si>
  <si>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</si>
  <si>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</si>
  <si>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</si>
  <si>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</si>
  <si>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</si>
  <si>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</si>
  <si>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</si>
  <si>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</si>
  <si>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</si>
  <si>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</si>
  <si>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</si>
  <si>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</si>
  <si>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</si>
  <si>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</si>
  <si>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</si>
  <si>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</si>
  <si>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</si>
  <si>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</si>
  <si>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</si>
  <si>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</si>
  <si>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</si>
  <si>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</si>
  <si>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</si>
  <si>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</si>
  <si>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</si>
  <si>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</si>
  <si>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</si>
  <si>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</si>
  <si>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</si>
  <si>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</si>
  <si>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</si>
  <si>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</si>
  <si>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</si>
  <si>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</si>
  <si>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</si>
  <si>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</si>
  <si>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</si>
  <si>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</si>
  <si>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</si>
  <si>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</si>
  <si>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</si>
  <si>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</si>
  <si>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</si>
  <si>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</si>
  <si>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</si>
  <si>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</si>
  <si>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</si>
  <si>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</si>
  <si>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</si>
  <si>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</si>
  <si>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</si>
  <si>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</si>
  <si>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</si>
  <si>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</si>
  <si>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</si>
  <si>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</si>
  <si>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</si>
  <si>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</si>
  <si>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</si>
  <si>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</si>
  <si>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</si>
  <si>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</si>
  <si>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</si>
  <si>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</si>
  <si>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</si>
  <si>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</si>
  <si>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</si>
  <si>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</si>
  <si>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</si>
  <si>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</si>
  <si>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</si>
  <si>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</si>
  <si>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</si>
  <si>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</si>
  <si>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</si>
  <si>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</si>
  <si>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</si>
  <si>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</si>
  <si>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</si>
  <si>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</si>
  <si>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</si>
  <si>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</si>
  <si>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</si>
  <si>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</si>
  <si>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</si>
  <si>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</si>
  <si>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</si>
  <si>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</si>
  <si>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</si>
  <si>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</si>
  <si>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</si>
  <si>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</si>
  <si>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</si>
  <si>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</si>
  <si>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</si>
  <si>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</si>
  <si>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</si>
  <si>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</si>
  <si>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</si>
  <si>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</si>
  <si>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</si>
  <si>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</si>
  <si>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</si>
  <si>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</si>
  <si>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</si>
  <si>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</si>
  <si>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</si>
  <si>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</si>
  <si>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</si>
  <si>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</si>
  <si>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</si>
  <si>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</si>
  <si>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</si>
  <si>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</si>
  <si>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</si>
  <si>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</si>
  <si>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</si>
  <si>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</si>
  <si>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</si>
  <si>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</si>
  <si>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</si>
  <si>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</si>
  <si>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</si>
  <si>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</si>
  <si>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</si>
  <si>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</si>
  <si>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</si>
  <si>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</si>
  <si>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</si>
  <si>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</si>
  <si>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</si>
  <si>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</si>
  <si>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</si>
  <si>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</si>
  <si>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</si>
  <si>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</si>
  <si>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</si>
  <si>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</si>
  <si>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</si>
  <si>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</si>
  <si>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</si>
  <si>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</si>
  <si>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</si>
  <si>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</si>
  <si>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</si>
  <si>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</si>
  <si>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</si>
  <si>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</si>
  <si>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</si>
  <si>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</si>
  <si>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</si>
  <si>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</si>
  <si>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</si>
  <si>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</si>
  <si>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</si>
  <si>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</si>
  <si>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</si>
  <si>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</si>
  <si>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</si>
  <si>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</si>
  <si>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</si>
  <si>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</si>
  <si>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</si>
  <si>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</si>
  <si>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</si>
  <si>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</si>
  <si>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</si>
  <si>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</si>
  <si>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</si>
  <si>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</si>
  <si>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</si>
  <si>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</si>
  <si>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</si>
  <si>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</si>
  <si>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</si>
  <si>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</si>
  <si>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</si>
  <si>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</si>
  <si>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</si>
  <si>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</si>
  <si>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</si>
  <si>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</si>
  <si>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</si>
  <si>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</si>
  <si>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</si>
  <si>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</si>
  <si>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</si>
  <si>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</si>
  <si>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</si>
  <si>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</si>
  <si>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</si>
  <si>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</si>
  <si>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</si>
  <si>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</si>
  <si>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</si>
  <si>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</si>
  <si>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</si>
  <si>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</si>
  <si>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</si>
  <si>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</si>
  <si>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</si>
  <si>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</si>
  <si>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</si>
  <si>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</si>
  <si>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</si>
  <si>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</si>
  <si>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</si>
  <si>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</si>
  <si>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</si>
  <si>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</si>
  <si>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</si>
  <si>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</si>
  <si>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</si>
  <si>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</si>
  <si>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</si>
  <si>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</si>
  <si>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</si>
  <si>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</si>
  <si>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</si>
  <si>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</si>
  <si>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</si>
  <si>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</si>
  <si>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</si>
  <si>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</si>
  <si>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</si>
  <si>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</si>
  <si>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</si>
  <si>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</si>
  <si>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</si>
  <si>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</si>
  <si>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</si>
  <si>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</si>
  <si>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</si>
  <si>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</si>
  <si>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</si>
  <si>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</si>
  <si>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</si>
  <si>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</si>
  <si>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</si>
  <si>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</si>
  <si>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</si>
  <si>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</si>
  <si>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</si>
  <si>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</si>
  <si>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</si>
  <si>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</si>
  <si>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</si>
  <si>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</si>
  <si>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</si>
  <si>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</si>
  <si>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</si>
  <si>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</si>
  <si>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</si>
  <si>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</si>
  <si>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</si>
  <si>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</si>
  <si>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</si>
  <si>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</si>
  <si>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</si>
  <si>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</si>
  <si>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</si>
  <si>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</si>
  <si>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</si>
  <si>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</si>
  <si>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</si>
  <si>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</si>
  <si>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</si>
  <si>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</si>
  <si>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</si>
  <si>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</si>
  <si>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</si>
  <si>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</si>
  <si>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</si>
  <si>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</si>
  <si>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</si>
  <si>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</si>
  <si>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</si>
  <si>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</si>
  <si>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</si>
  <si>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</si>
  <si>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</si>
  <si>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</si>
  <si>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</si>
  <si>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</si>
  <si>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</si>
  <si>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</si>
  <si>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</si>
  <si>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</si>
  <si>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</si>
  <si>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</si>
  <si>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</si>
  <si>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</si>
  <si>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</si>
  <si>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</si>
  <si>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</si>
  <si>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</si>
  <si>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</si>
  <si>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</si>
  <si>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</si>
  <si>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</si>
  <si>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</si>
  <si>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</si>
  <si>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</si>
  <si>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</si>
  <si>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</si>
  <si>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</si>
  <si>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</si>
  <si>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</si>
  <si>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</si>
  <si>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</si>
  <si>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</si>
  <si>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</si>
  <si>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</si>
  <si>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</si>
  <si>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</si>
  <si>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</si>
  <si>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</si>
  <si>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</si>
  <si>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</si>
  <si>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</si>
  <si>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</si>
  <si>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</si>
  <si>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</si>
  <si>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</si>
  <si>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</si>
  <si>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</si>
  <si>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</si>
  <si>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</si>
  <si>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</si>
  <si>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</si>
  <si>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</si>
  <si>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</si>
  <si>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</si>
  <si>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</si>
  <si>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</si>
  <si>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</si>
  <si>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</si>
  <si>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</si>
  <si>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</si>
  <si>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</si>
  <si>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</si>
  <si>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</si>
  <si>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</si>
  <si>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</si>
  <si>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</si>
  <si>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</si>
  <si>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</si>
  <si>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</si>
  <si>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</si>
  <si>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</si>
  <si>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</si>
  <si>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</si>
  <si>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</si>
  <si>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</si>
  <si>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</si>
  <si>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</si>
  <si>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</si>
  <si>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</si>
  <si>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</si>
  <si>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</si>
  <si>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</si>
  <si>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</si>
  <si>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</si>
  <si>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</si>
  <si>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</si>
  <si>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</si>
  <si>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</si>
  <si>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</si>
  <si>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</si>
  <si>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</si>
  <si>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</si>
  <si>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</si>
  <si>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</si>
  <si>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</si>
  <si>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</si>
  <si>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</si>
  <si>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</si>
  <si>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</si>
  <si>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</si>
  <si>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</si>
  <si>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</si>
  <si>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</si>
  <si>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</si>
  <si>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</si>
  <si>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</si>
  <si>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</si>
  <si>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</si>
  <si>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</si>
  <si>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</si>
  <si>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</si>
  <si>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</si>
  <si>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</si>
  <si>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</si>
  <si>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</si>
  <si>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</si>
  <si>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</si>
  <si>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</si>
  <si>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</si>
  <si>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</si>
  <si>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</si>
  <si>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</si>
  <si>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</si>
  <si>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</si>
  <si>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</si>
  <si>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</si>
  <si>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</si>
  <si>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</si>
  <si>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</si>
  <si>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</si>
  <si>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</si>
  <si>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</si>
  <si>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</si>
  <si>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</si>
  <si>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</si>
  <si>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</si>
  <si>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</si>
  <si>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</si>
  <si>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</si>
  <si>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</si>
  <si>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</si>
  <si>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</si>
  <si>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</si>
  <si>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</si>
  <si>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</si>
  <si>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</si>
  <si>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</si>
  <si>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</si>
  <si>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</si>
  <si>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</si>
  <si>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</si>
  <si>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</si>
  <si>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</si>
  <si>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</si>
  <si>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</si>
  <si>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</si>
  <si>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</si>
  <si>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</si>
  <si>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</si>
  <si>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</si>
  <si>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</si>
  <si>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</si>
  <si>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</si>
  <si>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</si>
  <si>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</si>
  <si>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</si>
  <si>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</si>
  <si>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</si>
  <si>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</si>
  <si>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</si>
  <si>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</si>
  <si>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</si>
  <si>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</si>
  <si>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</si>
  <si>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</si>
  <si>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</si>
  <si>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</si>
  <si>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</si>
  <si>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</si>
  <si>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</si>
  <si>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</si>
  <si>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</si>
  <si>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</si>
  <si>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</si>
  <si>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</si>
  <si>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</si>
  <si>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</si>
  <si>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</si>
  <si>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</si>
  <si>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</si>
  <si>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</si>
  <si>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</si>
  <si>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</si>
  <si>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</si>
  <si>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</si>
  <si>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</si>
  <si>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</si>
  <si>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</si>
  <si>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</si>
  <si>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</si>
  <si>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</si>
  <si>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</si>
  <si>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</si>
  <si>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</si>
  <si>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</si>
  <si>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</si>
  <si>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</si>
  <si>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</si>
  <si>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</si>
  <si>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</si>
  <si>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</si>
  <si>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</si>
  <si>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</si>
  <si>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</si>
  <si>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</si>
  <si>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</si>
  <si>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</si>
  <si>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</si>
  <si>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</si>
  <si>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</si>
  <si>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</si>
  <si>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</si>
  <si>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</si>
  <si>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</si>
  <si>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</si>
  <si>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</si>
  <si>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</si>
  <si>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</si>
  <si>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</si>
  <si>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</si>
  <si>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</si>
  <si>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</si>
  <si>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</si>
  <si>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</si>
  <si>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</si>
  <si>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</si>
  <si>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</si>
  <si>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</si>
  <si>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</si>
  <si>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</si>
  <si>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</si>
  <si>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</si>
  <si>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</si>
  <si>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</si>
  <si>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</si>
  <si>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</si>
  <si>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</si>
  <si>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</si>
  <si>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</si>
  <si>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</si>
  <si>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</si>
  <si>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</si>
  <si>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</si>
  <si>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</si>
  <si>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</si>
  <si>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</si>
  <si>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</si>
  <si>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</si>
  <si>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</si>
  <si>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</si>
  <si>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</si>
  <si>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</si>
  <si>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</si>
  <si>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</si>
  <si>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</si>
  <si>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</si>
  <si>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</si>
  <si>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</si>
  <si>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</si>
  <si>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</si>
  <si>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</si>
  <si>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</si>
  <si>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</si>
  <si>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</si>
  <si>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</si>
  <si>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</si>
  <si>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</si>
  <si>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</si>
  <si>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</si>
  <si>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</si>
  <si>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</si>
  <si>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</si>
  <si>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</si>
  <si>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</si>
  <si>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</si>
  <si>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</si>
  <si>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</si>
  <si>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</si>
  <si>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</si>
  <si>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</si>
  <si>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</si>
  <si>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</si>
  <si>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</si>
  <si>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</si>
  <si>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</si>
  <si>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</si>
  <si>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</si>
  <si>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</si>
  <si>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</si>
  <si>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</si>
  <si>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</si>
  <si>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</si>
  <si>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</si>
  <si>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</si>
  <si>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</si>
  <si>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</si>
  <si>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</si>
  <si>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</si>
  <si>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</si>
  <si>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</si>
  <si>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</si>
  <si>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</si>
  <si>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</si>
  <si>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</si>
  <si>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</si>
  <si>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</si>
  <si>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</si>
  <si>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</si>
  <si>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</si>
  <si>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</si>
  <si>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</si>
  <si>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</si>
  <si>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</si>
  <si>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</si>
  <si>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</si>
  <si>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</si>
  <si>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</si>
  <si>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</si>
  <si>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</si>
  <si>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</si>
  <si>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</si>
  <si>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</si>
  <si>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</si>
  <si>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</si>
  <si>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</si>
  <si>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</si>
  <si>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</si>
  <si>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</si>
  <si>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</si>
  <si>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</si>
  <si>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</si>
  <si>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</si>
  <si>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</si>
  <si>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</si>
  <si>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</si>
  <si>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</si>
  <si>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</si>
  <si>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</si>
  <si>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</si>
  <si>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</si>
  <si>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</si>
  <si>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</si>
  <si>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</si>
  <si>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</si>
  <si>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</si>
  <si>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</si>
  <si>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</si>
  <si>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</si>
  <si>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</si>
  <si>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</si>
  <si>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</si>
  <si>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</si>
  <si>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</si>
  <si>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</si>
  <si>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</si>
  <si>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</si>
  <si>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</si>
  <si>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</si>
  <si>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</si>
  <si>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</si>
  <si>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</si>
  <si>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</si>
  <si>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</si>
  <si>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</si>
  <si>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</si>
  <si>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</si>
  <si>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</si>
  <si>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</si>
  <si>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</si>
  <si>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</si>
  <si>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</si>
  <si>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</si>
  <si>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</si>
  <si>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</si>
  <si>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</si>
  <si>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</si>
  <si>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</si>
  <si>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</si>
  <si>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</si>
  <si>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</si>
  <si>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</si>
  <si>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</si>
  <si>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</si>
  <si>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</si>
  <si>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</si>
  <si>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</si>
  <si>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</si>
  <si>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</si>
  <si>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</si>
  <si>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</si>
  <si>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</si>
  <si>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</si>
  <si>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</si>
  <si>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</si>
  <si>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</si>
  <si>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</si>
  <si>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</si>
  <si>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</si>
  <si>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</si>
  <si>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</si>
  <si>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</si>
  <si>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</si>
  <si>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</si>
  <si>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</si>
  <si>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</si>
  <si>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</si>
  <si>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</si>
  <si>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</si>
  <si>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</si>
  <si>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</si>
  <si>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</si>
  <si>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</si>
  <si>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</si>
  <si>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</si>
  <si>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</si>
  <si>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</si>
  <si>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</si>
  <si>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</si>
  <si>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</si>
  <si>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</si>
  <si>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</si>
  <si>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</si>
  <si>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</si>
  <si>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</si>
  <si>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</si>
  <si>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</si>
  <si>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</si>
  <si>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</si>
  <si>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</si>
  <si>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</si>
  <si>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</si>
  <si>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</si>
  <si>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</si>
  <si>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</si>
  <si>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</si>
  <si>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</si>
  <si>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</si>
  <si>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</si>
  <si>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</si>
  <si>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</si>
  <si>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</si>
  <si>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</si>
  <si>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</si>
  <si>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</si>
  <si>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</si>
  <si>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</si>
  <si>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</si>
  <si>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</si>
  <si>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</si>
  <si>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</si>
  <si>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</si>
  <si>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</si>
  <si>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</si>
  <si>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</si>
  <si>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</si>
  <si>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</si>
  <si>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</si>
  <si>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</si>
  <si>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</si>
  <si>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</si>
  <si>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</si>
  <si>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</si>
  <si>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</si>
  <si>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</si>
  <si>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</si>
  <si>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</si>
  <si>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</si>
  <si>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</si>
  <si>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</si>
  <si>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</si>
  <si>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</si>
  <si>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</si>
  <si>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</si>
  <si>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</si>
  <si>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</si>
  <si>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</si>
  <si>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</si>
  <si>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</si>
  <si>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</si>
  <si>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</si>
  <si>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</si>
  <si>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</si>
  <si>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</si>
  <si>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</si>
  <si>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</si>
  <si>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</si>
  <si>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</si>
  <si>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</si>
  <si>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</si>
  <si>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</si>
  <si>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</si>
  <si>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</si>
  <si>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</si>
  <si>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</si>
  <si>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</si>
  <si>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</si>
  <si>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</si>
  <si>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</si>
  <si>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</si>
  <si>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</si>
  <si>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</si>
  <si>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</si>
  <si>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</si>
  <si>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</si>
  <si>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</si>
  <si>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</si>
  <si>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</si>
  <si>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</si>
  <si>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</si>
  <si>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</si>
  <si>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</si>
  <si>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</si>
  <si>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</si>
  <si>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</si>
  <si>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</si>
  <si>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</si>
  <si>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</si>
  <si>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</si>
  <si>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</si>
  <si>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</si>
  <si>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</si>
  <si>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</si>
  <si>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</si>
  <si>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</si>
  <si>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</si>
  <si>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</si>
  <si>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</si>
  <si>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</si>
  <si>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</si>
  <si>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</si>
  <si>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</si>
  <si>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</si>
  <si>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</si>
  <si>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</si>
  <si>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</si>
  <si>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</si>
  <si>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</si>
  <si>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</si>
  <si>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</si>
  <si>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</si>
  <si>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</si>
  <si>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</si>
  <si>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</si>
  <si>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</si>
  <si>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</si>
  <si>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</si>
  <si>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</si>
  <si>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</si>
  <si>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</si>
  <si>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</si>
  <si>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</si>
  <si>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</si>
  <si>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</si>
  <si>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</si>
  <si>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</si>
  <si>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</si>
  <si>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</si>
  <si>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</si>
  <si>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</si>
  <si>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</si>
  <si>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</si>
  <si>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</si>
  <si>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</si>
  <si>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</si>
  <si>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</si>
  <si>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</si>
  <si>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</si>
  <si>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</si>
  <si>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</si>
  <si>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</si>
  <si>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</si>
  <si>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</si>
  <si>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</si>
  <si>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</si>
  <si>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</si>
  <si>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</si>
  <si>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</si>
  <si>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</si>
  <si>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</si>
  <si>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</si>
  <si>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</si>
  <si>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</si>
  <si>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</si>
  <si>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</si>
  <si>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</si>
  <si>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</si>
  <si>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</si>
  <si>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</si>
  <si>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</si>
  <si>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</si>
  <si>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</si>
  <si>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</si>
  <si>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</si>
  <si>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</si>
  <si>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</si>
  <si>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</si>
  <si>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</si>
  <si>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</si>
  <si>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</si>
  <si>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</si>
  <si>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</si>
  <si>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</si>
  <si>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</si>
  <si>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</si>
  <si>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</si>
  <si>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</si>
  <si>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</si>
  <si>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</si>
  <si>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</si>
  <si>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</si>
  <si>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</si>
  <si>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</si>
  <si>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</si>
  <si>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</si>
  <si>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</si>
  <si>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</si>
  <si>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</si>
  <si>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</si>
  <si>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</si>
  <si>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</si>
  <si>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</si>
  <si>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</si>
  <si>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</si>
  <si>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</si>
  <si>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</si>
  <si>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</si>
  <si>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</si>
  <si>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</si>
  <si>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</si>
  <si>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</si>
  <si>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</si>
  <si>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</si>
  <si>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</si>
  <si>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</si>
  <si>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</si>
  <si>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</si>
  <si>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</si>
  <si>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</si>
  <si>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</si>
  <si>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</si>
  <si>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</si>
  <si>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</si>
  <si>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</si>
  <si>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</si>
  <si>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</si>
  <si>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</si>
  <si>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</si>
  <si>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</si>
  <si>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</si>
  <si>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</si>
  <si>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</si>
  <si>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</si>
  <si>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</si>
  <si>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</si>
  <si>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</si>
  <si>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</si>
  <si>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</si>
  <si>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</si>
  <si>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</si>
  <si>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</si>
  <si>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</si>
  <si>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</si>
  <si>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</si>
  <si>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</si>
  <si>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</si>
  <si>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</si>
  <si>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</si>
  <si>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</si>
  <si>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</si>
  <si>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</si>
  <si>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</si>
  <si>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</si>
  <si>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</si>
  <si>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</si>
  <si>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</si>
  <si>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</si>
  <si>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</si>
  <si>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</si>
  <si>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</si>
  <si>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</si>
  <si>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</si>
  <si>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</si>
  <si>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</si>
  <si>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</si>
  <si>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</si>
  <si>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</si>
  <si>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</si>
  <si>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</si>
  <si>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</si>
  <si>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</si>
  <si>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</si>
  <si>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</si>
  <si>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</si>
  <si>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</si>
  <si>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</si>
  <si>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</si>
  <si>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</si>
  <si>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</si>
  <si>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</si>
  <si>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</si>
  <si>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</si>
  <si>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</si>
  <si>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</si>
  <si>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</si>
  <si>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</si>
  <si>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</si>
  <si>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</si>
  <si>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</si>
  <si>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</si>
  <si>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</si>
  <si>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</si>
  <si>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</si>
  <si>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</si>
  <si>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</si>
  <si>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</si>
  <si>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</si>
  <si>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</si>
  <si>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</si>
  <si>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</si>
  <si>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</si>
  <si>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</si>
  <si>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</si>
  <si>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</si>
  <si>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</si>
  <si>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</si>
  <si>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</si>
  <si>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</si>
  <si>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</si>
  <si>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</si>
  <si>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</si>
  <si>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</si>
  <si>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</si>
  <si>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</si>
  <si>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</si>
  <si>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</si>
  <si>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</si>
  <si>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</si>
  <si>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</si>
  <si>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</si>
  <si>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</si>
  <si>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</si>
  <si>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</si>
  <si>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</si>
  <si>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</si>
  <si>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</si>
  <si>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</si>
  <si>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</si>
  <si>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</si>
  <si>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</si>
  <si>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</si>
  <si>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</si>
  <si>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</si>
  <si>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</si>
  <si>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</si>
  <si>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</si>
  <si>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</si>
  <si>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</si>
  <si>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</si>
  <si>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</si>
  <si>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</si>
  <si>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</si>
  <si>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</si>
  <si>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</si>
  <si>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</si>
  <si>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</si>
  <si>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</si>
  <si>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</si>
  <si>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</si>
  <si>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</si>
  <si>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</si>
  <si>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</si>
  <si>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</si>
  <si>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</si>
  <si>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</si>
  <si>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</si>
  <si>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</si>
  <si>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</si>
  <si>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</si>
  <si>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</si>
  <si>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</si>
  <si>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</si>
  <si>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</si>
  <si>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</si>
  <si>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</si>
  <si>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</si>
  <si>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</si>
  <si>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</si>
  <si>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</si>
  <si>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</si>
  <si>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</si>
  <si>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</si>
  <si>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</si>
  <si>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</si>
  <si>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</si>
  <si>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</si>
  <si>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</si>
  <si>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</si>
  <si>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</si>
  <si>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</si>
  <si>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</si>
  <si>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</si>
  <si>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</si>
  <si>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</si>
  <si>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</si>
  <si>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</si>
  <si>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</si>
  <si>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</si>
  <si>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</si>
  <si>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</si>
  <si>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</si>
  <si>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</si>
  <si>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</si>
  <si>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</si>
  <si>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</si>
  <si>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</si>
  <si>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</si>
  <si>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</si>
  <si>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</si>
  <si>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</si>
  <si>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</si>
  <si>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</si>
  <si>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</si>
  <si>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</si>
  <si>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</si>
  <si>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</si>
  <si>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</si>
  <si>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</si>
  <si>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</si>
  <si>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</si>
  <si>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</si>
  <si>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</si>
  <si>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</si>
  <si>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</si>
  <si>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</si>
  <si>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</si>
  <si>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</si>
  <si>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</si>
  <si>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</si>
  <si>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</si>
  <si>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</si>
  <si>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</si>
  <si>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</si>
  <si>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</si>
  <si>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</si>
  <si>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</si>
  <si>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</si>
  <si>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</si>
  <si>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</si>
  <si>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</si>
  <si>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</si>
  <si>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</si>
  <si>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</si>
  <si>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</si>
  <si>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</si>
  <si>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</si>
  <si>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</si>
  <si>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</si>
  <si>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</si>
  <si>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</si>
  <si>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</si>
  <si>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</si>
  <si>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</si>
  <si>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</si>
  <si>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</si>
  <si>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</si>
  <si>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</si>
  <si>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</si>
  <si>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</si>
  <si>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</si>
  <si>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</si>
  <si>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</si>
  <si>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</si>
  <si>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</si>
  <si>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</si>
  <si>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</si>
  <si>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</si>
  <si>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</si>
  <si>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</si>
  <si>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</si>
  <si>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</si>
  <si>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</si>
  <si>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</si>
  <si>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</si>
  <si>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</si>
  <si>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</si>
  <si>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</si>
  <si>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</si>
  <si>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</si>
  <si>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</si>
  <si>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</si>
  <si>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</si>
  <si>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</si>
  <si>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</si>
  <si>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</si>
  <si>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</si>
  <si>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</si>
  <si>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</si>
  <si>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</si>
  <si>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</si>
  <si>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</si>
  <si>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</si>
  <si>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</si>
  <si>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</si>
  <si>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</si>
  <si>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</si>
  <si>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</si>
  <si>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</si>
  <si>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</si>
  <si>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</si>
  <si>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</si>
  <si>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</si>
  <si>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</si>
  <si>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</si>
  <si>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</si>
  <si>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</si>
  <si>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</si>
  <si>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</si>
  <si>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</si>
  <si>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</si>
  <si>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</si>
  <si>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</si>
  <si>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</si>
  <si>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</si>
  <si>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</si>
  <si>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</si>
  <si>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</si>
  <si>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</si>
  <si>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</si>
  <si>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</si>
  <si>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</si>
  <si>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</si>
  <si>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</si>
  <si>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</si>
  <si>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</si>
  <si>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</si>
  <si>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</si>
  <si>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</si>
  <si>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</si>
  <si>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</si>
  <si>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</si>
  <si>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</si>
  <si>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</si>
  <si>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</si>
  <si>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</si>
  <si>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</si>
  <si>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</si>
  <si>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</si>
  <si>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</si>
  <si>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</si>
  <si>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</si>
  <si>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</si>
  <si>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</si>
  <si>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</si>
  <si>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</si>
  <si>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</si>
  <si>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</si>
  <si>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</si>
  <si>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</si>
  <si>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</si>
  <si>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</si>
  <si>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</si>
  <si>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</si>
  <si>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</si>
  <si>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</si>
  <si>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</si>
  <si>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</si>
  <si>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</si>
  <si>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</si>
  <si>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</si>
  <si>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</si>
  <si>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</si>
  <si>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</si>
  <si>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</si>
  <si>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</si>
  <si>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</si>
  <si>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</si>
  <si>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</si>
  <si>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</si>
  <si>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</si>
  <si>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</si>
  <si>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</si>
  <si>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</si>
  <si>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</si>
  <si>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</si>
  <si>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</si>
  <si>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</si>
  <si>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</si>
  <si>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</si>
  <si>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</si>
  <si>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</si>
  <si>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</si>
  <si>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</si>
  <si>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</si>
  <si>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</si>
  <si>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</si>
  <si>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</si>
  <si>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</si>
  <si>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</si>
  <si>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</si>
  <si>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</si>
  <si>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</si>
  <si>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</si>
  <si>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</si>
  <si>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</si>
  <si>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</si>
  <si>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</si>
  <si>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</si>
  <si>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</si>
  <si>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</si>
  <si>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</si>
  <si>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</si>
  <si>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</si>
  <si>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</si>
  <si>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</si>
  <si>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</si>
  <si>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</si>
  <si>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</si>
  <si>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</si>
  <si>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</si>
  <si>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</si>
  <si>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</si>
  <si>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</si>
  <si>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</si>
  <si>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</si>
  <si>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</si>
  <si>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</si>
  <si>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</si>
  <si>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</si>
  <si>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</si>
  <si>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</si>
  <si>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</si>
  <si>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</si>
  <si>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</si>
  <si>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</si>
  <si>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</si>
  <si>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</si>
  <si>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</si>
  <si>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</si>
  <si>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</si>
  <si>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</si>
  <si>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</si>
  <si>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</si>
  <si>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</si>
  <si>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</si>
  <si>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</si>
  <si>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</si>
  <si>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</si>
  <si>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</si>
  <si>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</si>
  <si>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</si>
  <si>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</si>
  <si>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</si>
  <si>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</si>
  <si>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</si>
  <si>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</si>
  <si>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</si>
  <si>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</si>
  <si>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</si>
  <si>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</si>
  <si>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</si>
  <si>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</si>
  <si>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</si>
  <si>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</si>
  <si>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</si>
  <si>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</si>
  <si>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</si>
  <si>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</si>
  <si>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</si>
  <si>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</si>
  <si>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</si>
  <si>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</si>
  <si>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</si>
  <si>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</si>
  <si>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</si>
  <si>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</si>
  <si>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</si>
  <si>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</si>
  <si>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</si>
  <si>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</si>
  <si>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</si>
  <si>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</si>
  <si>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</si>
  <si>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</si>
  <si>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</si>
  <si>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</si>
  <si>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</si>
  <si>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</si>
  <si>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</si>
  <si>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</si>
  <si>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</si>
  <si>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</si>
  <si>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</si>
  <si>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</si>
  <si>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</si>
  <si>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</si>
  <si>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</si>
  <si>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</si>
  <si>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</si>
  <si>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</si>
  <si>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</si>
  <si>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</si>
  <si>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</si>
  <si>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</si>
  <si>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</si>
  <si>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</si>
  <si>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</si>
  <si>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</si>
  <si>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</si>
  <si>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</si>
  <si>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</si>
  <si>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</si>
  <si>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</si>
  <si>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</si>
  <si>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</si>
  <si>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</si>
  <si>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</si>
  <si>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</si>
  <si>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</si>
  <si>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</si>
  <si>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</si>
  <si>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</si>
  <si>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</si>
  <si>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</si>
  <si>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</si>
  <si>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</si>
  <si>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</si>
  <si>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</si>
  <si>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</si>
  <si>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</si>
  <si>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</si>
  <si>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</si>
  <si>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</si>
  <si>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</si>
  <si>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</si>
  <si>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</si>
  <si>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</si>
  <si>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</si>
  <si>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</si>
  <si>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</si>
  <si>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</si>
  <si>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</si>
  <si>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</si>
  <si>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</si>
  <si>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</si>
  <si>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</si>
  <si>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</si>
  <si>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</si>
  <si>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</si>
  <si>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</si>
  <si>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</si>
  <si>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</si>
  <si>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</si>
  <si>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</si>
  <si>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</si>
  <si>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</si>
  <si>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</si>
  <si>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</si>
  <si>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</si>
  <si>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</si>
  <si>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</si>
  <si>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</si>
  <si>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</si>
  <si>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</si>
  <si>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</si>
  <si>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</si>
  <si>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</si>
  <si>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</si>
  <si>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</si>
  <si>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</si>
  <si>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</si>
  <si>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</si>
  <si>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</si>
  <si>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</si>
  <si>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</si>
  <si>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</si>
  <si>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</si>
  <si>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</si>
  <si>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</si>
  <si>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</si>
  <si>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</si>
  <si>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</si>
  <si>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</si>
  <si>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</si>
  <si>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</si>
  <si>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</si>
  <si>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</si>
  <si>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</si>
  <si>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</si>
  <si>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</si>
  <si>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</si>
  <si>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</si>
  <si>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</si>
  <si>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</si>
  <si>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</si>
  <si>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</si>
  <si>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</si>
  <si>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</si>
  <si>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</si>
  <si>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</si>
  <si>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</si>
  <si>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</si>
  <si>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</si>
  <si>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</si>
  <si>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</si>
  <si>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</si>
  <si>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</si>
  <si>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</si>
  <si>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</si>
  <si>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</si>
  <si>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</si>
  <si>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</si>
  <si>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</si>
  <si>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</si>
  <si>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</si>
  <si>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</si>
  <si>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</si>
  <si>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</si>
  <si>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</si>
  <si>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</si>
  <si>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</si>
  <si>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</si>
  <si>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</si>
  <si>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</si>
  <si>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</si>
  <si>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</si>
  <si>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</si>
  <si>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</si>
  <si>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</si>
  <si>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</si>
  <si>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</si>
  <si>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</si>
  <si>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</si>
  <si>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</si>
  <si>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</si>
  <si>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</si>
  <si>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</si>
  <si>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</si>
  <si>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</si>
  <si>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</si>
  <si>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</si>
  <si>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</si>
  <si>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</si>
  <si>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</si>
  <si>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</si>
  <si>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</si>
  <si>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</si>
  <si>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</si>
  <si>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</si>
  <si>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</si>
  <si>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</si>
  <si>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</si>
  <si>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</si>
  <si>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</si>
  <si>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</si>
  <si>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</si>
  <si>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</si>
  <si>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</si>
  <si>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</si>
  <si>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</si>
  <si>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</si>
  <si>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</si>
  <si>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</si>
  <si>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</si>
  <si>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</si>
  <si>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</si>
  <si>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</si>
  <si>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</si>
  <si>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</si>
  <si>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</si>
  <si>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</si>
  <si>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</si>
  <si>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</si>
  <si>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</si>
  <si>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</si>
  <si>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</si>
  <si>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</si>
  <si>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</si>
  <si>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</si>
  <si>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</si>
  <si>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</si>
  <si>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</si>
  <si>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</si>
  <si>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</si>
  <si>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</si>
  <si>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</si>
  <si>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</si>
  <si>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</si>
  <si>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</si>
  <si>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</si>
  <si>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</si>
  <si>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</si>
  <si>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</si>
  <si>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</si>
  <si>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</si>
  <si>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</si>
  <si>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</si>
  <si>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</si>
  <si>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</si>
  <si>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</si>
  <si>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</si>
  <si>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</si>
  <si>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</si>
  <si>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</si>
  <si>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</si>
  <si>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</si>
  <si>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</si>
  <si>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</si>
  <si>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</si>
  <si>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</si>
  <si>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</si>
  <si>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</si>
  <si>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</si>
  <si>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</si>
  <si>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</si>
  <si>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</si>
  <si>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</si>
  <si>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</si>
  <si>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</si>
  <si>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</si>
  <si>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</si>
  <si>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</si>
  <si>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</si>
  <si>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</si>
  <si>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</si>
  <si>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</si>
  <si>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</si>
  <si>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</si>
  <si>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</si>
  <si>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</si>
  <si>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</si>
  <si>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</si>
  <si>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</si>
  <si>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</si>
  <si>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</si>
  <si>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</si>
  <si>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</si>
  <si>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</si>
  <si>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</si>
  <si>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</si>
  <si>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</si>
  <si>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</si>
  <si>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</si>
  <si>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</si>
  <si>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</si>
  <si>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</si>
  <si>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</si>
  <si>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</si>
  <si>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</si>
  <si>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</si>
  <si>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</si>
  <si>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</si>
  <si>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</si>
  <si>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</si>
  <si>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</si>
  <si>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</si>
  <si>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</si>
  <si>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</si>
  <si>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</si>
  <si>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</si>
  <si>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</si>
  <si>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</si>
  <si>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</si>
  <si>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</si>
  <si>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</si>
  <si>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</si>
  <si>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</si>
  <si>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</si>
  <si>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</si>
  <si>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</si>
  <si>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</si>
  <si>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</si>
  <si>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</si>
  <si>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</si>
  <si>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</si>
  <si>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</si>
  <si>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</si>
  <si>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</si>
  <si>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</si>
  <si>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</si>
  <si>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</si>
  <si>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</si>
  <si>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</si>
  <si>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</si>
  <si>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</si>
  <si>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</si>
  <si>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</si>
  <si>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</si>
  <si>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</si>
  <si>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</si>
  <si>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</si>
  <si>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</si>
  <si>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</si>
  <si>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</si>
  <si>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</si>
  <si>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</si>
  <si>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</si>
  <si>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</si>
  <si>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</si>
  <si>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</si>
  <si>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</si>
  <si>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</si>
  <si>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</si>
  <si>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</si>
  <si>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</si>
  <si>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</si>
  <si>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</si>
  <si>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</si>
  <si>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</si>
  <si>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</si>
  <si>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</si>
  <si>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</si>
  <si>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</si>
  <si>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</si>
  <si>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</si>
  <si>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</si>
  <si>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</si>
  <si>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</si>
  <si>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</si>
  <si>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</si>
  <si>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</si>
  <si>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</si>
  <si>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</si>
  <si>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</si>
  <si>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</si>
  <si>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</si>
  <si>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</si>
  <si>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</si>
  <si>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</si>
  <si>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</si>
  <si>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</si>
  <si>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</si>
  <si>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</si>
  <si>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</si>
  <si>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</si>
  <si>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</si>
  <si>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</si>
  <si>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</si>
  <si>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</si>
  <si>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</si>
  <si>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</si>
  <si>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</si>
  <si>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</si>
  <si>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</si>
  <si>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</si>
  <si>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</si>
  <si>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</si>
  <si>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</si>
  <si>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</si>
  <si>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</si>
  <si>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</si>
  <si>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</si>
  <si>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</si>
  <si>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</si>
  <si>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</si>
  <si>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</si>
  <si>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</si>
  <si>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</si>
  <si>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</si>
  <si>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</si>
  <si>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</si>
  <si>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</si>
  <si>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</si>
  <si>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</si>
  <si>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</si>
  <si>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</si>
  <si>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</si>
  <si>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</si>
  <si>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</si>
  <si>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</si>
  <si>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</si>
  <si>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</si>
  <si>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</si>
  <si>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</si>
  <si>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</si>
  <si>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</si>
  <si>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</si>
  <si>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</si>
  <si>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</si>
  <si>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</si>
  <si>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</si>
  <si>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</si>
  <si>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</si>
  <si>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</si>
  <si>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</si>
  <si>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</si>
  <si>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</si>
  <si>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</si>
  <si>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</si>
  <si>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</si>
  <si>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</si>
  <si>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</si>
  <si>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</si>
  <si>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</si>
  <si>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</si>
  <si>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</si>
  <si>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</si>
  <si>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</si>
  <si>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</si>
  <si>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</si>
  <si>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</si>
  <si>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</si>
  <si>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</si>
  <si>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</si>
  <si>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</si>
  <si>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</si>
  <si>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</si>
  <si>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</si>
  <si>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</si>
  <si>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</si>
  <si>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</si>
  <si>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</si>
  <si>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</si>
  <si>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</si>
  <si>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</si>
  <si>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</si>
  <si>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</si>
  <si>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</si>
  <si>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</si>
  <si>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</si>
  <si>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</si>
  <si>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</si>
  <si>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</si>
  <si>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</si>
  <si>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</si>
  <si>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</si>
  <si>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</si>
  <si>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</si>
  <si>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</si>
  <si>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</si>
  <si>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</si>
  <si>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</si>
  <si>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</si>
  <si>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</si>
  <si>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</si>
  <si>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</si>
  <si>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</si>
  <si>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</si>
  <si>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</si>
  <si>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</si>
  <si>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</si>
  <si>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</si>
  <si>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</si>
  <si>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</si>
  <si>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</si>
  <si>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</si>
  <si>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</si>
  <si>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</si>
  <si>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</si>
  <si>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</si>
  <si>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</si>
  <si>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</si>
  <si>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</si>
  <si>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</si>
  <si>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</si>
  <si>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</si>
  <si>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</si>
  <si>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</si>
  <si>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</si>
  <si>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</si>
  <si>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</si>
  <si>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</si>
  <si>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</si>
  <si>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</si>
  <si>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</si>
  <si>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</si>
  <si>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</si>
  <si>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</si>
  <si>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</si>
  <si>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</si>
  <si>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</si>
  <si>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</si>
  <si>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</si>
  <si>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</si>
  <si>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</si>
  <si>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</si>
  <si>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</si>
  <si>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</si>
  <si>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</si>
  <si>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</si>
  <si>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</si>
  <si>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</si>
  <si>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</si>
  <si>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</si>
  <si>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</si>
  <si>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</si>
  <si>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</si>
  <si>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</si>
  <si>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</si>
  <si>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</si>
  <si>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</si>
  <si>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</si>
  <si>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</si>
  <si>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</si>
  <si>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</si>
  <si>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</si>
  <si>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</si>
  <si>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</si>
  <si>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</si>
  <si>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</si>
  <si>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</si>
  <si>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</si>
  <si>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</si>
  <si>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</si>
  <si>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</si>
  <si>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</si>
  <si>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</si>
  <si>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</si>
  <si>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</si>
  <si>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</si>
  <si>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</si>
  <si>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</si>
  <si>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</si>
  <si>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</si>
  <si>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</si>
  <si>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</si>
  <si>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</si>
  <si>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</si>
  <si>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</si>
  <si>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</si>
  <si>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</si>
  <si>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</si>
  <si>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</si>
  <si>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</si>
  <si>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</si>
  <si>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</si>
  <si>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</si>
  <si>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</si>
  <si>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</si>
  <si>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</si>
  <si>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</si>
  <si>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</si>
  <si>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</si>
  <si>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</si>
  <si>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</si>
  <si>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</si>
  <si>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</si>
  <si>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</si>
  <si>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</si>
  <si>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</si>
  <si>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</si>
  <si>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</si>
  <si>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</si>
  <si>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</si>
  <si>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</si>
  <si>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</si>
  <si>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</si>
  <si>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</si>
  <si>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</si>
  <si>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</si>
  <si>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</si>
  <si>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</si>
  <si>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</si>
  <si>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</si>
  <si>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</si>
  <si>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</si>
  <si>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</si>
  <si>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</si>
  <si>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</si>
  <si>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</si>
  <si>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</si>
  <si>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</si>
  <si>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</si>
  <si>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</si>
  <si>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</si>
  <si>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</si>
  <si>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</si>
  <si>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</si>
  <si>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</si>
  <si>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</si>
  <si>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</si>
  <si>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</si>
  <si>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</si>
  <si>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</si>
  <si>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</si>
  <si>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</si>
  <si>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</si>
  <si>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</si>
  <si>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</si>
  <si>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</si>
  <si>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</si>
  <si>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</si>
  <si>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</si>
  <si>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</si>
  <si>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</si>
  <si>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</si>
  <si>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</si>
  <si>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</si>
  <si>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</si>
  <si>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</si>
  <si>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</si>
  <si>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</si>
  <si>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</si>
  <si>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</si>
  <si>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</si>
  <si>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</si>
  <si>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</si>
  <si>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</si>
  <si>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</si>
  <si>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</si>
  <si>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</si>
  <si>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</si>
  <si>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</si>
  <si>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</si>
  <si>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</si>
  <si>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</si>
  <si>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</si>
  <si>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</si>
  <si>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</si>
  <si>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</si>
  <si>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</si>
  <si>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</si>
  <si>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</si>
  <si>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</si>
  <si>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</si>
  <si>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</si>
  <si>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</si>
  <si>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</si>
  <si>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</si>
  <si>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</si>
  <si>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</si>
  <si>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</si>
  <si>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</si>
  <si>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</si>
  <si>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</si>
  <si>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</si>
  <si>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</si>
  <si>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</si>
  <si>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</si>
  <si>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</si>
  <si>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</si>
  <si>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</si>
  <si>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</si>
  <si>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</si>
  <si>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</si>
  <si>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</si>
  <si>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</si>
  <si>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</si>
  <si>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</si>
  <si>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</si>
  <si>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</si>
  <si>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</si>
  <si>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</si>
  <si>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</si>
  <si>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</si>
  <si>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</si>
  <si>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</si>
  <si>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</si>
  <si>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</si>
  <si>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</si>
  <si>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</si>
  <si>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</si>
  <si>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</si>
  <si>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</si>
  <si>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</si>
  <si>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</si>
  <si>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</si>
  <si>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</si>
  <si>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</si>
  <si>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</si>
  <si>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</si>
  <si>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</si>
  <si>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</si>
  <si>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</si>
  <si>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</si>
  <si>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</si>
  <si>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</si>
  <si>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</si>
  <si>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</si>
  <si>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</si>
  <si>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</si>
  <si>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</si>
  <si>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</si>
  <si>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</si>
  <si>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</si>
  <si>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</si>
  <si>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</si>
  <si>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</si>
  <si>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</si>
  <si>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</si>
  <si>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</si>
  <si>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</si>
  <si>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</si>
  <si>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</si>
  <si>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</si>
  <si>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</si>
  <si>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</si>
  <si>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</si>
  <si>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</si>
  <si>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</si>
  <si>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</si>
  <si>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</si>
  <si>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</si>
  <si>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</si>
  <si>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</si>
  <si>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</si>
  <si>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</si>
  <si>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</si>
  <si>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</si>
  <si>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</si>
  <si>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</si>
  <si>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</si>
  <si>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</si>
  <si>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</si>
  <si>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</si>
  <si>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</si>
  <si>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</si>
  <si>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</si>
  <si>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</si>
  <si>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</si>
  <si>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</si>
  <si>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</si>
  <si>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</si>
  <si>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</si>
  <si>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</si>
  <si>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</si>
  <si>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</si>
  <si>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</si>
  <si>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</si>
  <si>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</si>
  <si>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</si>
  <si>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</si>
  <si>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</si>
  <si>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</si>
  <si>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</si>
  <si>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</si>
  <si>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</si>
  <si>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</si>
  <si>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</si>
  <si>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</si>
  <si>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</si>
  <si>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</si>
  <si>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</si>
  <si>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</si>
  <si>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</si>
  <si>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</si>
  <si>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</si>
  <si>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</si>
  <si>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</si>
  <si>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</si>
  <si>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</si>
  <si>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</si>
  <si>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</si>
  <si>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</si>
  <si>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</si>
  <si>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</si>
  <si>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</si>
  <si>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</si>
  <si>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</si>
  <si>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</si>
  <si>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</si>
  <si>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</si>
  <si>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</si>
  <si>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</si>
  <si>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</si>
  <si>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</si>
  <si>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</si>
  <si>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</si>
  <si>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</si>
  <si>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</si>
  <si>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</si>
  <si>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</si>
  <si>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</si>
  <si>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</si>
  <si>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</si>
  <si>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</si>
  <si>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</si>
  <si>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</si>
  <si>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</si>
  <si>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</si>
  <si>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</si>
  <si>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</si>
  <si>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</si>
  <si>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</si>
  <si>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</si>
  <si>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</si>
  <si>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</si>
  <si>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</si>
  <si>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</si>
  <si>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</si>
  <si>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</si>
  <si>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</si>
  <si>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</si>
  <si>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</si>
  <si>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</si>
  <si>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</si>
  <si>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</si>
  <si>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</si>
  <si>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</si>
  <si>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</si>
  <si>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</si>
  <si>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</si>
  <si>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</si>
  <si>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</si>
  <si>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</si>
  <si>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</si>
  <si>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</si>
  <si>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</si>
  <si>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</si>
  <si>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</si>
  <si>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</si>
  <si>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</si>
  <si>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</si>
  <si>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</si>
  <si>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</si>
  <si>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</si>
  <si>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</si>
  <si>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</si>
  <si>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</si>
  <si>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</si>
  <si>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</si>
  <si>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</si>
  <si>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</si>
  <si>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</si>
  <si>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</si>
  <si>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</si>
  <si>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</si>
  <si>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</si>
  <si>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</si>
  <si>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</si>
  <si>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</si>
  <si>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</si>
  <si>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</si>
  <si>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</si>
  <si>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</si>
  <si>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</si>
  <si>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</si>
  <si>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</si>
  <si>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</si>
  <si>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</si>
  <si>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</si>
  <si>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</si>
  <si>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</si>
  <si>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</si>
  <si>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</si>
  <si>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</si>
  <si>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</si>
  <si>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</si>
  <si>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</si>
  <si>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</si>
  <si>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</si>
  <si>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</si>
  <si>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</si>
  <si>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</si>
  <si>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</si>
  <si>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</si>
  <si>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</si>
  <si>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</si>
  <si>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</si>
  <si>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</si>
  <si>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</si>
  <si>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</si>
  <si>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</si>
  <si>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</si>
  <si>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</si>
  <si>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</si>
  <si>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</si>
  <si>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</si>
  <si>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</si>
  <si>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</si>
  <si>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</si>
  <si>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</si>
  <si>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</si>
  <si>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</si>
  <si>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</si>
  <si>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</si>
  <si>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</si>
  <si>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</si>
  <si>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</si>
  <si>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</si>
  <si>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</si>
  <si>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</si>
  <si>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</si>
  <si>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</si>
  <si>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</si>
  <si>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</si>
  <si>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</si>
  <si>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</si>
  <si>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</si>
  <si>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</si>
  <si>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</si>
  <si>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</si>
  <si>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</si>
  <si>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</si>
  <si>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</si>
  <si>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</si>
  <si>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</si>
  <si>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</si>
  <si>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</si>
  <si>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</si>
  <si>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</si>
  <si>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</si>
  <si>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</si>
  <si>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</si>
  <si>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</si>
  <si>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</si>
  <si>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</si>
  <si>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</si>
  <si>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</si>
  <si>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</si>
  <si>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</si>
  <si>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</si>
  <si>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</si>
  <si>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</si>
  <si>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</si>
  <si>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</si>
  <si>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</si>
  <si>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</si>
  <si>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</si>
  <si>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</si>
  <si>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</si>
  <si>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</si>
  <si>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</si>
  <si>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</si>
  <si>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</si>
  <si>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</si>
  <si>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</si>
  <si>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</si>
  <si>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</si>
  <si>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</si>
  <si>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</si>
  <si>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</si>
  <si>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</si>
  <si>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</si>
  <si>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</si>
  <si>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</si>
  <si>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</si>
  <si>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</si>
  <si>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</si>
  <si>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</si>
  <si>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</si>
  <si>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</si>
  <si>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</si>
  <si>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</si>
  <si>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</si>
  <si>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</si>
  <si>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</si>
  <si>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</si>
  <si>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</si>
  <si>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</si>
  <si>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</si>
  <si>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</si>
  <si>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</si>
  <si>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</si>
  <si>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</si>
  <si>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</si>
  <si>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</si>
  <si>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</si>
  <si>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</si>
  <si>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</si>
  <si>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</si>
  <si>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</si>
  <si>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</si>
  <si>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</si>
  <si>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</si>
  <si>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</si>
  <si>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</si>
  <si>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</si>
  <si>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</si>
  <si>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</si>
  <si>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</si>
  <si>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</si>
  <si>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</si>
  <si>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</si>
  <si>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</si>
  <si>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</si>
  <si>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</si>
  <si>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</si>
  <si>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</si>
  <si>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</si>
  <si>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</si>
  <si>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</si>
  <si>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</si>
  <si>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</si>
  <si>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</si>
  <si>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</si>
  <si>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</si>
  <si>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</si>
  <si>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</si>
  <si>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</si>
  <si>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</si>
  <si>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</si>
  <si>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</si>
  <si>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</si>
  <si>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</si>
  <si>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</si>
  <si>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</si>
  <si>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</si>
  <si>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</si>
  <si>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</si>
  <si>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</si>
  <si>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</si>
  <si>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</si>
  <si>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</si>
  <si>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</si>
  <si>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</si>
  <si>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</si>
  <si>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</si>
  <si>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</si>
  <si>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</si>
  <si>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</si>
  <si>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</si>
  <si>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</si>
  <si>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</si>
  <si>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</si>
  <si>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</si>
  <si>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</si>
  <si>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</si>
  <si>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</si>
  <si>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</si>
  <si>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</si>
  <si>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</si>
  <si>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</si>
  <si>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</si>
  <si>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</si>
  <si>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</si>
  <si>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</si>
  <si>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</si>
  <si>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</si>
  <si>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</si>
  <si>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</si>
  <si>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</si>
  <si>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</si>
  <si>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</si>
  <si>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</si>
  <si>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</si>
  <si>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</si>
  <si>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</si>
  <si>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</si>
  <si>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</si>
  <si>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</si>
  <si>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</si>
  <si>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</si>
  <si>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</si>
  <si>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</si>
  <si>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</si>
  <si>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</si>
  <si>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</si>
  <si>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</si>
  <si>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</si>
  <si>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</si>
  <si>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</si>
  <si>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</si>
  <si>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</si>
  <si>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</si>
  <si>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</si>
  <si>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</si>
  <si>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</si>
  <si>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</si>
  <si>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</si>
  <si>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</si>
  <si>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</si>
  <si>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</si>
  <si>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</si>
  <si>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</si>
  <si>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</si>
  <si>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</si>
  <si>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</si>
  <si>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</si>
  <si>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</si>
  <si>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</si>
  <si>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</si>
  <si>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</si>
  <si>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</si>
  <si>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</si>
  <si>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</si>
  <si>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</si>
  <si>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</si>
  <si>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</si>
  <si>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</si>
  <si>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</si>
  <si>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</si>
  <si>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</si>
  <si>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</si>
  <si>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</si>
  <si>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</si>
  <si>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</si>
  <si>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</si>
  <si>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</si>
  <si>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</si>
  <si>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</si>
  <si>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</si>
  <si>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</si>
  <si>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</si>
  <si>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</si>
  <si>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</si>
  <si>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</si>
  <si>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</si>
  <si>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</si>
  <si>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</si>
  <si>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</si>
  <si>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</si>
  <si>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</si>
  <si>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</si>
  <si>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</si>
  <si>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</si>
  <si>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</si>
  <si>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</si>
  <si>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</si>
  <si>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</si>
  <si>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</si>
  <si>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</si>
  <si>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</si>
  <si>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</si>
  <si>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</si>
  <si>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</si>
  <si>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</si>
  <si>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</si>
  <si>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</si>
  <si>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</si>
  <si>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</si>
  <si>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</si>
  <si>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</si>
  <si>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</si>
  <si>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</si>
  <si>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</si>
  <si>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</si>
  <si>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</si>
  <si>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</si>
  <si>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</si>
  <si>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</si>
  <si>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</si>
  <si>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</si>
  <si>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</si>
  <si>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</si>
  <si>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</si>
  <si>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</si>
  <si>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</si>
  <si>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</si>
  <si>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</si>
  <si>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</si>
  <si>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</si>
  <si>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</si>
  <si>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</si>
  <si>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</si>
  <si>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</si>
  <si>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</si>
  <si>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</si>
  <si>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</si>
  <si>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</si>
  <si>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</si>
  <si>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</si>
  <si>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</si>
  <si>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</si>
  <si>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</si>
  <si>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</si>
  <si>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</si>
  <si>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</si>
  <si>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</si>
  <si>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</si>
  <si>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</si>
  <si>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</si>
  <si>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</si>
  <si>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</si>
  <si>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</si>
  <si>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</si>
  <si>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</si>
  <si>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</si>
  <si>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</si>
  <si>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</si>
  <si>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</si>
  <si>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</si>
  <si>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</si>
  <si>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</si>
  <si>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</si>
  <si>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</si>
  <si>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</si>
  <si>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</si>
  <si>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</si>
  <si>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</si>
  <si>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</si>
  <si>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</si>
  <si>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</si>
  <si>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</si>
  <si>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</si>
  <si>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</si>
  <si>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</si>
  <si>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</si>
  <si>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</si>
  <si>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</si>
  <si>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</si>
  <si>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</si>
  <si>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</si>
  <si>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</si>
  <si>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</si>
  <si>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</si>
  <si>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</si>
  <si>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</si>
  <si>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</si>
  <si>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</si>
  <si>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</si>
  <si>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</si>
  <si>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</si>
  <si>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</si>
  <si>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</si>
  <si>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</si>
  <si>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</si>
  <si>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</si>
  <si>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</si>
  <si>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</si>
  <si>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</si>
  <si>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</si>
  <si>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</si>
  <si>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</si>
  <si>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</si>
  <si>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</si>
  <si>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</si>
  <si>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</si>
  <si>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</si>
  <si>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</si>
  <si>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</si>
  <si>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</si>
  <si>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</si>
  <si>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</si>
  <si>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</si>
  <si>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</si>
  <si>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</si>
  <si>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</si>
  <si>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</si>
  <si>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</si>
  <si>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</si>
  <si>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</si>
  <si>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</si>
  <si>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</si>
  <si>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</si>
  <si>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</si>
  <si>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</si>
  <si>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</si>
  <si>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</si>
  <si>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</si>
  <si>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</si>
  <si>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</si>
  <si>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</si>
  <si>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</si>
  <si>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</si>
  <si>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</si>
  <si>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</si>
  <si>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</si>
  <si>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</si>
  <si>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</si>
  <si>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</si>
  <si>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</si>
  <si>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</si>
  <si>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</si>
  <si>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</si>
  <si>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</si>
  <si>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</si>
  <si>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</si>
  <si>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</si>
  <si>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</si>
  <si>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</si>
  <si>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</si>
  <si>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</si>
  <si>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</si>
  <si>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</si>
  <si>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</si>
  <si>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</si>
  <si>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</si>
  <si>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</si>
  <si>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</si>
  <si>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</si>
  <si>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</si>
  <si>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</si>
  <si>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</si>
  <si>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</si>
  <si>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</si>
  <si>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</si>
  <si>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</si>
  <si>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</si>
  <si>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</si>
  <si>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</si>
  <si>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</si>
  <si>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</si>
  <si>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</si>
  <si>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</si>
  <si>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</si>
  <si>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</si>
  <si>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</si>
  <si>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</si>
  <si>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</si>
  <si>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</si>
  <si>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</si>
  <si>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</si>
  <si>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</si>
  <si>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</si>
  <si>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</si>
  <si>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</si>
  <si>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</si>
  <si>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</si>
  <si>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</si>
  <si>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</si>
  <si>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</si>
  <si>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</si>
  <si>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</si>
  <si>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</si>
  <si>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</si>
  <si>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</si>
  <si>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</si>
  <si>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</si>
  <si>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</si>
  <si>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</si>
  <si>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</si>
  <si>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</si>
  <si>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</si>
  <si>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</si>
  <si>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</si>
  <si>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</si>
  <si>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</si>
  <si>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</si>
  <si>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</si>
  <si>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</si>
  <si>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</si>
  <si>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</si>
  <si>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</si>
  <si>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</si>
  <si>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</si>
  <si>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</si>
  <si>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</si>
  <si>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</si>
  <si>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</si>
  <si>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</si>
  <si>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</si>
  <si>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</si>
  <si>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</si>
  <si>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</si>
  <si>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</si>
  <si>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</si>
  <si>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</si>
  <si>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</si>
  <si>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</si>
  <si>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</si>
  <si>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</si>
  <si>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</si>
  <si>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</si>
  <si>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</si>
  <si>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</si>
  <si>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</si>
  <si>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</si>
  <si>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</si>
  <si>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</si>
  <si>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</si>
  <si>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</si>
  <si>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</si>
  <si>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</si>
  <si>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</si>
  <si>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</si>
  <si>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</si>
  <si>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</si>
  <si>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</si>
  <si>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</si>
  <si>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</si>
  <si>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</si>
  <si>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</si>
  <si>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</si>
  <si>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</si>
  <si>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</si>
  <si>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</si>
  <si>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</si>
  <si>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</si>
  <si>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</si>
  <si>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</si>
  <si>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</si>
  <si>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</si>
  <si>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</si>
  <si>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</si>
  <si>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</si>
  <si>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</si>
  <si>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</si>
  <si>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</si>
  <si>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</si>
  <si>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</si>
  <si>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</si>
  <si>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</si>
  <si>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</si>
  <si>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</si>
  <si>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</si>
  <si>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</si>
  <si>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</si>
  <si>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</si>
  <si>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</si>
  <si>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</si>
  <si>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</si>
  <si>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</si>
  <si>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</si>
  <si>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</si>
  <si>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</si>
  <si>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</si>
  <si>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</si>
  <si>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</si>
  <si>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</si>
  <si>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</si>
  <si>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</si>
  <si>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</si>
  <si>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</si>
  <si>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</si>
  <si>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</si>
  <si>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</si>
  <si>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</si>
  <si>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</si>
  <si>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</si>
  <si>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</si>
  <si>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</si>
  <si>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</si>
  <si>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</si>
  <si>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</si>
  <si>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</si>
  <si>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</si>
  <si>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</si>
  <si>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</si>
  <si>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</si>
  <si>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</si>
  <si>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</si>
  <si>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</si>
  <si>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</si>
  <si>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</si>
  <si>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</si>
  <si>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</si>
  <si>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</si>
  <si>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</si>
  <si>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</si>
  <si>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</si>
  <si>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</si>
  <si>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</si>
  <si>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</si>
  <si>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</si>
  <si>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</si>
  <si>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</si>
  <si>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</si>
  <si>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</si>
  <si>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</si>
  <si>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</si>
  <si>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</si>
  <si>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</si>
  <si>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</si>
  <si>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</si>
  <si>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</si>
  <si>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</si>
  <si>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</si>
  <si>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</si>
  <si>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</si>
  <si>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</si>
  <si>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</si>
  <si>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</si>
  <si>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</si>
  <si>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</si>
  <si>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</si>
  <si>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</si>
  <si>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</si>
  <si>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</si>
  <si>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</si>
  <si>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</si>
  <si>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</si>
  <si>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</si>
  <si>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</si>
  <si>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</si>
  <si>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</si>
  <si>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</si>
  <si>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</si>
  <si>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</si>
  <si>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</si>
  <si>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</si>
  <si>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</si>
  <si>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</si>
  <si>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</si>
  <si>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</si>
  <si>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</si>
  <si>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</si>
  <si>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</si>
  <si>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</si>
  <si>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</si>
  <si>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</si>
  <si>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</si>
  <si>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</si>
  <si>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</si>
  <si>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</si>
  <si>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</si>
  <si>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</si>
  <si>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</si>
  <si>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</si>
  <si>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</si>
  <si>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</si>
  <si>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</si>
  <si>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</si>
  <si>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</si>
  <si>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</si>
  <si>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</si>
  <si>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</si>
  <si>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</si>
  <si>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</si>
  <si>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</si>
  <si>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</si>
  <si>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</si>
  <si>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</si>
  <si>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</si>
  <si>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</si>
  <si>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</si>
  <si>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</si>
  <si>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</si>
  <si>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</si>
  <si>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</si>
  <si>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</si>
  <si>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</si>
  <si>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</si>
  <si>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</si>
  <si>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</si>
  <si>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</si>
  <si>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</si>
  <si>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</si>
  <si>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</si>
  <si>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</si>
  <si>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</si>
  <si>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</si>
  <si>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</si>
  <si>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</si>
  <si>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</si>
  <si>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</si>
  <si>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</si>
  <si>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</si>
  <si>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</si>
  <si>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</si>
  <si>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</si>
  <si>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</si>
  <si>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</si>
  <si>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</si>
  <si>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</si>
  <si>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</si>
  <si>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</si>
  <si>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</si>
  <si>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</si>
  <si>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</si>
  <si>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</si>
  <si>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</si>
  <si>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</si>
  <si>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</si>
  <si>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</si>
  <si>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</si>
  <si>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</si>
  <si>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</si>
  <si>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</si>
  <si>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</si>
  <si>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</si>
  <si>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</si>
  <si>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</si>
  <si>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</si>
  <si>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</si>
  <si>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</si>
  <si>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</si>
  <si>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</si>
  <si>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</si>
  <si>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</si>
  <si>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</si>
  <si>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</si>
  <si>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</si>
  <si>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</si>
  <si>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</si>
  <si>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</si>
  <si>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</si>
  <si>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</si>
  <si>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</si>
  <si>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</si>
  <si>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</si>
  <si>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</si>
  <si>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</si>
  <si>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</si>
  <si>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</si>
  <si>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</si>
  <si>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</si>
  <si>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</si>
  <si>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</si>
  <si>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</si>
  <si>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</si>
  <si>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</si>
  <si>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</si>
  <si>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</si>
  <si>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</si>
  <si>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</si>
  <si>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</si>
  <si>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</si>
  <si>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</si>
  <si>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</si>
  <si>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</si>
  <si>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</si>
  <si>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</si>
  <si>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</si>
  <si>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</si>
  <si>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</si>
  <si>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</si>
  <si>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</si>
  <si>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</si>
  <si>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</si>
  <si>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</si>
  <si>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</si>
  <si>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</si>
  <si>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</si>
  <si>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</si>
  <si>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</si>
  <si>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</si>
  <si>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</si>
  <si>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</si>
  <si>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</si>
  <si>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</si>
  <si>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</si>
  <si>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</si>
  <si>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</si>
  <si>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</si>
  <si>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</si>
  <si>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</si>
  <si>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</si>
  <si>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</si>
  <si>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</si>
  <si>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</si>
  <si>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</si>
  <si>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</si>
  <si>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</si>
  <si>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</si>
  <si>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</si>
  <si>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</si>
  <si>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</si>
  <si>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</si>
  <si>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</si>
  <si>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</si>
  <si>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</si>
  <si>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</si>
  <si>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</si>
  <si>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</si>
  <si>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</si>
  <si>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</si>
  <si>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</si>
  <si>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</si>
  <si>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</si>
  <si>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</si>
  <si>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</si>
  <si>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</si>
  <si>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</si>
  <si>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</si>
  <si>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</si>
  <si>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</si>
  <si>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</si>
  <si>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</si>
  <si>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</si>
  <si>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</si>
  <si>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</si>
  <si>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</si>
  <si>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</si>
  <si>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</si>
  <si>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</si>
  <si>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</si>
  <si>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</si>
  <si>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</si>
  <si>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</si>
  <si>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</si>
  <si>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</si>
  <si>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</si>
  <si>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</si>
  <si>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</si>
  <si>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</si>
  <si>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</si>
  <si>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</si>
  <si>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</si>
  <si>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</si>
  <si>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</si>
  <si>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</si>
  <si>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</si>
  <si>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</si>
  <si>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</si>
  <si>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</si>
  <si>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</si>
  <si>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</si>
  <si>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</si>
  <si>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</si>
  <si>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</si>
  <si>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</si>
  <si>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</si>
  <si>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</si>
  <si>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</si>
  <si>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</si>
  <si>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</si>
  <si>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</si>
  <si>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</si>
  <si>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</si>
  <si>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</si>
  <si>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</si>
  <si>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</si>
  <si>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</si>
  <si>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</si>
  <si>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</si>
  <si>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</si>
  <si>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</si>
  <si>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</si>
  <si>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</si>
  <si>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</si>
  <si>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</si>
  <si>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</si>
  <si>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</si>
  <si>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</si>
  <si>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</si>
  <si>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</si>
  <si>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</si>
  <si>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</si>
  <si>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</si>
  <si>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</si>
  <si>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</si>
  <si>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</si>
  <si>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</si>
  <si>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</si>
  <si>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</si>
  <si>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</si>
  <si>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</si>
  <si>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</si>
  <si>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</si>
  <si>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</si>
  <si>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</si>
  <si>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</si>
  <si>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</si>
  <si>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</si>
  <si>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</si>
  <si>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</si>
  <si>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</si>
  <si>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</si>
  <si>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</si>
  <si>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</si>
  <si>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</si>
  <si>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</si>
  <si>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</si>
  <si>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</si>
  <si>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</si>
  <si>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</si>
  <si>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</si>
  <si>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</si>
  <si>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</si>
  <si>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</si>
  <si>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</si>
  <si>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</si>
  <si>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</si>
  <si>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</si>
  <si>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</si>
  <si>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</si>
  <si>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</si>
  <si>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</si>
  <si>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</si>
  <si>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</si>
  <si>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</si>
  <si>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</si>
  <si>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</si>
  <si>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</si>
  <si>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</si>
  <si>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</si>
  <si>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</si>
  <si>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</si>
  <si>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</si>
  <si>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</si>
  <si>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</si>
  <si>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</si>
  <si>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</si>
  <si>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</si>
  <si>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</si>
  <si>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</si>
  <si>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</si>
  <si>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</si>
  <si>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</si>
  <si>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</si>
  <si>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</si>
  <si>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</si>
  <si>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</si>
  <si>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</si>
  <si>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</si>
  <si>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</si>
  <si>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</si>
  <si>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</si>
  <si>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</si>
  <si>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</si>
  <si>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</si>
  <si>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</si>
  <si>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</si>
  <si>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</si>
  <si>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</si>
  <si>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</si>
  <si>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</si>
  <si>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</si>
  <si>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</si>
  <si>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</si>
  <si>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</si>
  <si>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</si>
  <si>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</si>
  <si>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</si>
  <si>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</si>
  <si>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</si>
  <si>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</si>
  <si>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</si>
  <si>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</si>
  <si>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</si>
  <si>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</si>
  <si>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</si>
  <si>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</si>
  <si>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</si>
  <si>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</si>
  <si>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</si>
  <si>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</si>
  <si>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</si>
  <si>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</si>
  <si>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</si>
  <si>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</si>
  <si>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</si>
  <si>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</si>
  <si>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</si>
  <si>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</si>
  <si>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</si>
  <si>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</si>
  <si>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</si>
  <si>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</si>
  <si>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</si>
  <si>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</si>
  <si>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</si>
  <si>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</si>
  <si>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</si>
  <si>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</si>
  <si>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</si>
  <si>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</si>
  <si>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</si>
  <si>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</si>
  <si>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</si>
  <si>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</si>
  <si>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</si>
  <si>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</si>
  <si>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</si>
  <si>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</si>
  <si>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</si>
  <si>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</si>
  <si>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</si>
  <si>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</si>
  <si>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</si>
  <si>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</si>
  <si>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</si>
  <si>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</si>
  <si>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</si>
  <si>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</si>
  <si>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</si>
  <si>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</si>
  <si>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</si>
  <si>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</si>
  <si>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</si>
  <si>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</si>
  <si>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</si>
  <si>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</si>
  <si>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</si>
  <si>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</si>
  <si>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</si>
  <si>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</si>
  <si>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</si>
  <si>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</si>
  <si>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</si>
  <si>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</si>
  <si>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</si>
  <si>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</si>
  <si>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</si>
  <si>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</si>
  <si>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</si>
  <si>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</si>
  <si>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</si>
  <si>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</si>
  <si>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</si>
  <si>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</si>
  <si>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</si>
  <si>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</si>
  <si>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</si>
  <si>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</si>
  <si>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</si>
  <si>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</si>
  <si>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</si>
  <si>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</si>
  <si>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</si>
  <si>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</si>
  <si>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</si>
  <si>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</si>
  <si>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</si>
  <si>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</si>
  <si>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</si>
  <si>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</si>
  <si>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</si>
  <si>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</si>
  <si>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</si>
  <si>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</si>
  <si>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</si>
  <si>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</si>
  <si>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</si>
  <si>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</si>
  <si>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</si>
  <si>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</si>
  <si>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</si>
  <si>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</si>
  <si>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</si>
  <si>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</si>
  <si>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</si>
  <si>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</si>
  <si>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</si>
  <si>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</si>
  <si>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</si>
  <si>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</si>
  <si>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</si>
  <si>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</si>
  <si>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</si>
  <si>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</si>
  <si>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</si>
  <si>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</si>
  <si>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</si>
  <si>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</si>
  <si>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</si>
  <si>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</si>
  <si>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</si>
  <si>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</si>
  <si>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</si>
  <si>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</si>
  <si>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</si>
  <si>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</si>
  <si>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</si>
  <si>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</si>
  <si>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</si>
  <si>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</si>
  <si>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</si>
  <si>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</si>
  <si>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</si>
  <si>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</si>
  <si>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</si>
  <si>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</si>
  <si>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</si>
  <si>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</si>
  <si>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</si>
  <si>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</si>
  <si>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</si>
  <si>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</si>
  <si>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</si>
  <si>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</si>
  <si>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</si>
  <si>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</si>
  <si>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</si>
  <si>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</si>
  <si>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</si>
  <si>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</si>
  <si>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</si>
  <si>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</si>
  <si>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</si>
  <si>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</si>
  <si>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</si>
  <si>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</si>
  <si>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</si>
  <si>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</si>
  <si>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</si>
  <si>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</si>
  <si>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</si>
  <si>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</si>
  <si>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</si>
  <si>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</si>
  <si>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</si>
  <si>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</si>
  <si>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</si>
  <si>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</si>
  <si>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</si>
  <si>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</si>
  <si>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</si>
  <si>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</si>
  <si>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</si>
  <si>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</si>
  <si>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</si>
  <si>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</si>
  <si>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</si>
  <si>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</si>
  <si>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</si>
  <si>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</si>
  <si>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</si>
  <si>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</si>
  <si>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</si>
  <si>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</si>
  <si>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</si>
  <si>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</si>
  <si>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</si>
  <si>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</si>
  <si>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</si>
  <si>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</si>
  <si>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</si>
  <si>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</si>
  <si>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</si>
  <si>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</si>
  <si>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</si>
  <si>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</si>
  <si>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</si>
  <si>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</si>
  <si>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</si>
  <si>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</si>
  <si>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</si>
  <si>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</si>
  <si>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</si>
  <si>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</si>
  <si>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</si>
  <si>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</si>
  <si>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</si>
  <si>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</si>
  <si>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</si>
  <si>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</si>
  <si>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</si>
  <si>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</si>
  <si>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</si>
  <si>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</si>
  <si>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</si>
  <si>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</si>
  <si>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</si>
  <si>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</si>
  <si>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</si>
  <si>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</si>
  <si>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</si>
  <si>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</si>
  <si>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</si>
  <si>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</si>
  <si>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</si>
  <si>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</si>
  <si>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</si>
  <si>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</si>
  <si>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</si>
  <si>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</si>
  <si>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</si>
  <si>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</si>
  <si>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</si>
  <si>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</si>
  <si>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</si>
  <si>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</si>
  <si>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</si>
  <si>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</si>
  <si>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</si>
  <si>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</si>
  <si>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</si>
  <si>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</si>
  <si>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</si>
  <si>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</si>
  <si>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</si>
  <si>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</si>
  <si>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</si>
  <si>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</si>
  <si>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</si>
  <si>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</si>
  <si>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</si>
  <si>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</si>
  <si>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</si>
  <si>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</si>
  <si>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</si>
  <si>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</si>
  <si>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</si>
  <si>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</si>
  <si>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</si>
  <si>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</si>
  <si>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</si>
  <si>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</si>
  <si>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</si>
  <si>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</si>
  <si>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</si>
  <si>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</si>
  <si>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</si>
  <si>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</si>
  <si>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</si>
  <si>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</si>
  <si>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</si>
  <si>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</si>
  <si>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</si>
  <si>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</si>
  <si>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</si>
  <si>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</si>
  <si>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</si>
  <si>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</si>
  <si>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</si>
  <si>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</si>
  <si>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</si>
  <si>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</si>
  <si>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</si>
  <si>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</si>
  <si>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</si>
  <si>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</si>
  <si>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</si>
  <si>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</si>
  <si>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</si>
  <si>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</si>
  <si>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</si>
  <si>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</si>
  <si>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</si>
  <si>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</si>
  <si>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</si>
  <si>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</si>
  <si>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</si>
  <si>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</si>
  <si>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</si>
  <si>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</si>
  <si>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</si>
  <si>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</si>
  <si>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</si>
  <si>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</si>
  <si>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</si>
  <si>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</si>
  <si>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</si>
  <si>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</si>
  <si>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</si>
  <si>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</si>
  <si>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</si>
  <si>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</si>
  <si>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</si>
  <si>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</si>
  <si>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</si>
  <si>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</si>
  <si>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</si>
  <si>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</si>
  <si>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</si>
  <si>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</si>
  <si>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</si>
  <si>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</si>
  <si>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</si>
  <si>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</si>
  <si>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</si>
  <si>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</si>
  <si>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</si>
  <si>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</si>
  <si>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</si>
  <si>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</si>
  <si>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</si>
  <si>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</si>
  <si>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</si>
  <si>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</si>
  <si>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</si>
  <si>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</si>
  <si>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</si>
  <si>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</si>
  <si>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</si>
  <si>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</si>
  <si>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</si>
  <si>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</si>
  <si>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</si>
  <si>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</si>
  <si>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</si>
  <si>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</si>
  <si>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</si>
  <si>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</si>
  <si>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</si>
  <si>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</si>
  <si>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</si>
  <si>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</si>
  <si>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</si>
  <si>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</si>
  <si>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</si>
  <si>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</si>
  <si>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</si>
  <si>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</si>
  <si>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</si>
  <si>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</si>
  <si>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</si>
  <si>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</si>
  <si>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</si>
  <si>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</si>
  <si>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</si>
  <si>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</si>
  <si>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</si>
  <si>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</si>
  <si>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</si>
  <si>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</si>
  <si>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</si>
  <si>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</si>
  <si>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</si>
  <si>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</si>
  <si>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</si>
  <si>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</si>
  <si>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</si>
  <si>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</si>
  <si>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</si>
  <si>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</si>
  <si>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</si>
  <si>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</si>
  <si>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</si>
  <si>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</si>
  <si>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</si>
  <si>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</si>
  <si>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</si>
  <si>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</si>
  <si>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</si>
  <si>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</si>
  <si>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</si>
  <si>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</si>
  <si>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</si>
  <si>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</si>
  <si>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</si>
  <si>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</si>
  <si>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</si>
  <si>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</si>
  <si>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</si>
  <si>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</si>
  <si>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</si>
  <si>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</si>
  <si>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</si>
  <si>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</si>
  <si>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</si>
  <si>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</si>
  <si>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</si>
  <si>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</si>
  <si>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</si>
  <si>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</si>
  <si>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</si>
  <si>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</si>
  <si>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</si>
  <si>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</si>
  <si>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</si>
  <si>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</si>
  <si>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</si>
  <si>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</si>
  <si>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</si>
  <si>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</si>
  <si>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</si>
  <si>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</si>
  <si>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</si>
  <si>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</si>
  <si>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</si>
  <si>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</si>
  <si>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</si>
  <si>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</si>
  <si>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</si>
  <si>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</si>
  <si>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</si>
  <si>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</si>
  <si>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</si>
  <si>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</si>
  <si>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</si>
  <si>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</si>
  <si>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</si>
  <si>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</si>
  <si>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</si>
  <si>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</si>
  <si>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</si>
  <si>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</si>
  <si>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</si>
  <si>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</si>
  <si>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</si>
  <si>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</si>
  <si>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</si>
  <si>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</si>
  <si>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</si>
  <si>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</si>
  <si>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</si>
  <si>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</si>
  <si>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</si>
  <si>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</si>
  <si>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</si>
  <si>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</si>
  <si>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</si>
  <si>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</si>
  <si>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</si>
  <si>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</si>
  <si>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</si>
  <si>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</si>
  <si>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</si>
  <si>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</si>
  <si>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</si>
  <si>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</si>
  <si>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</si>
  <si>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</si>
  <si>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</si>
  <si>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</si>
  <si>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</si>
  <si>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</si>
  <si>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</si>
  <si>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</si>
  <si>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</si>
  <si>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</si>
  <si>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</si>
  <si>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</si>
  <si>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</si>
  <si>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</si>
  <si>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</si>
  <si>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</si>
  <si>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</si>
  <si>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</si>
  <si>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</si>
  <si>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</si>
  <si>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</si>
  <si>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</si>
  <si>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</si>
  <si>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</si>
  <si>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</si>
  <si>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</si>
  <si>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</si>
  <si>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</si>
  <si>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</si>
  <si>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</si>
  <si>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</si>
  <si>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</si>
  <si>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</si>
  <si>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</si>
  <si>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</si>
  <si>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</si>
  <si>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</si>
  <si>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</si>
  <si>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</si>
  <si>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</si>
  <si>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</si>
  <si>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</si>
  <si>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</si>
  <si>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</si>
  <si>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</si>
  <si>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</si>
  <si>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</si>
  <si>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</si>
  <si>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</si>
  <si>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</si>
  <si>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</si>
  <si>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</si>
  <si>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</si>
  <si>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</si>
  <si>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</si>
  <si>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</si>
  <si>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</si>
  <si>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</si>
  <si>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</si>
  <si>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</si>
  <si>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</si>
  <si>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</si>
  <si>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</si>
  <si>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</si>
  <si>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</si>
  <si>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</si>
  <si>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</si>
  <si>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</si>
  <si>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</si>
  <si>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</si>
  <si>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</si>
  <si>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</si>
  <si>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</si>
  <si>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</si>
  <si>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</si>
  <si>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</si>
  <si>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</si>
  <si>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</si>
  <si>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</si>
  <si>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</si>
  <si>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</si>
  <si>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</si>
  <si>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</si>
  <si>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</si>
  <si>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</si>
  <si>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</si>
  <si>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</si>
  <si>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</si>
  <si>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</si>
  <si>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</si>
  <si>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</si>
  <si>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</si>
  <si>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</si>
  <si>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</si>
  <si>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</si>
  <si>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</si>
  <si>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</si>
  <si>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</si>
  <si>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</si>
  <si>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</si>
  <si>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</si>
  <si>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</si>
  <si>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</si>
  <si>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</si>
  <si>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</si>
  <si>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</si>
  <si>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</si>
  <si>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</si>
  <si>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</si>
  <si>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</si>
  <si>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</si>
  <si>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</si>
  <si>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</si>
  <si>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</si>
  <si>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</si>
  <si>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</si>
  <si>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</si>
  <si>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</si>
  <si>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</si>
  <si>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</si>
  <si>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</si>
  <si>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</si>
  <si>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</si>
  <si>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</si>
  <si>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</si>
  <si>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</si>
  <si>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</si>
  <si>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</si>
  <si>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</si>
  <si>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</si>
  <si>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</si>
  <si>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</si>
  <si>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</si>
  <si>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</si>
  <si>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</si>
  <si>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</si>
  <si>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</si>
  <si>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</si>
  <si>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</si>
  <si>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</si>
  <si>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</si>
  <si>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</si>
  <si>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</si>
  <si>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</si>
  <si>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</si>
  <si>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</si>
  <si>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</si>
  <si>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</si>
  <si>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</si>
  <si>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</si>
  <si>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</si>
  <si>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</si>
  <si>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</si>
  <si>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</si>
  <si>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</si>
  <si>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</si>
  <si>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</si>
  <si>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</si>
  <si>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</si>
  <si>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</si>
  <si>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</si>
  <si>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</si>
  <si>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</si>
  <si>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</si>
  <si>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</si>
  <si>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</si>
  <si>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</si>
  <si>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</si>
  <si>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</si>
  <si>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</si>
  <si>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</si>
  <si>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</si>
  <si>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</si>
  <si>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</si>
  <si>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</si>
  <si>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</si>
  <si>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</si>
  <si>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</si>
  <si>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</si>
  <si>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</si>
  <si>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</si>
  <si>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</si>
  <si>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</si>
  <si>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</si>
  <si>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</si>
  <si>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</si>
  <si>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</si>
  <si>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</si>
  <si>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</si>
  <si>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</si>
  <si>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</si>
  <si>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</si>
  <si>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</si>
  <si>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</si>
  <si>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</si>
  <si>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</si>
  <si>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</si>
  <si>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</si>
  <si>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</si>
  <si>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</si>
  <si>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</si>
  <si>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</si>
  <si>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</si>
  <si>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</si>
  <si>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</si>
  <si>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</si>
  <si>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</si>
  <si>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</si>
  <si>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</si>
  <si>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</si>
  <si>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</si>
  <si>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</si>
  <si>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</si>
  <si>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</si>
  <si>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</si>
  <si>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</si>
  <si>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</si>
  <si>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</si>
  <si>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</si>
  <si>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</si>
  <si>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</si>
  <si>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</si>
  <si>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</si>
  <si>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</si>
  <si>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</si>
  <si>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</si>
  <si>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</si>
  <si>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</si>
  <si>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</si>
  <si>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</si>
  <si>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</si>
  <si>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</si>
  <si>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</si>
  <si>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</si>
  <si>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</si>
  <si>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</si>
  <si>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</si>
  <si>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</si>
  <si>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</si>
  <si>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</si>
  <si>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</si>
  <si>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</si>
  <si>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</si>
  <si>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</si>
  <si>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</si>
  <si>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</si>
  <si>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</si>
  <si>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</si>
  <si>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</si>
  <si>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</si>
  <si>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</si>
  <si>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</si>
  <si>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</si>
  <si>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</si>
  <si>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</si>
  <si>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</si>
  <si>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</si>
  <si>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</si>
  <si>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</si>
  <si>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</si>
  <si>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</si>
  <si>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</si>
  <si>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</si>
  <si>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</si>
  <si>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</si>
  <si>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</si>
  <si>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</si>
  <si>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</si>
  <si>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</si>
  <si>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</si>
  <si>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</si>
  <si>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</si>
  <si>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</si>
  <si>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</si>
  <si>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</si>
  <si>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</si>
  <si>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</si>
  <si>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</si>
  <si>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</si>
  <si>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</si>
  <si>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</si>
  <si>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</si>
  <si>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</si>
  <si>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</si>
  <si>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</si>
  <si>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</si>
  <si>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</si>
  <si>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</si>
  <si>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</si>
  <si>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</si>
  <si>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</si>
  <si>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</si>
  <si>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</si>
  <si>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</si>
  <si>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</si>
  <si>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</si>
  <si>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</si>
  <si>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</si>
  <si>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</si>
  <si>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</si>
  <si>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</si>
  <si>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</si>
  <si>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</si>
  <si>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</si>
  <si>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</si>
  <si>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</si>
  <si>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</si>
  <si>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</si>
  <si>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</si>
  <si>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</si>
  <si>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</si>
  <si>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</si>
  <si>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</si>
  <si>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</si>
  <si>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</si>
  <si>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</si>
  <si>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</si>
  <si>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</si>
  <si>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</si>
  <si>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</si>
  <si>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</si>
  <si>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</si>
  <si>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</si>
  <si>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</si>
  <si>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</si>
  <si>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</si>
  <si>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</si>
  <si>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</si>
  <si>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</si>
  <si>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</si>
  <si>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</si>
  <si>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</si>
  <si>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</si>
  <si>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</si>
  <si>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</si>
  <si>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</si>
  <si>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</si>
  <si>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</si>
  <si>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</si>
  <si>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</si>
  <si>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</si>
  <si>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</si>
  <si>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</si>
  <si>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</si>
  <si>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</si>
  <si>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</si>
  <si>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</si>
  <si>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</si>
  <si>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</si>
  <si>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</si>
  <si>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</si>
  <si>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</si>
  <si>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</si>
  <si>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</si>
  <si>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</si>
  <si>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</si>
  <si>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</si>
  <si>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</si>
  <si>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</si>
  <si>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</si>
  <si>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</si>
  <si>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</si>
  <si>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</si>
  <si>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</si>
  <si>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</si>
  <si>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</si>
  <si>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</si>
  <si>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</si>
  <si>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</si>
  <si>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</si>
  <si>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</si>
  <si>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</si>
  <si>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</si>
  <si>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</si>
  <si>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</si>
  <si>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</si>
  <si>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</si>
  <si>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</si>
  <si>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</si>
  <si>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</si>
  <si>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</si>
  <si>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</si>
  <si>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</si>
  <si>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</si>
  <si>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</si>
  <si>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</si>
  <si>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</si>
  <si>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</si>
  <si>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</si>
  <si>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</si>
  <si>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</si>
  <si>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</si>
  <si>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</si>
  <si>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</si>
  <si>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</si>
  <si>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</si>
  <si>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</si>
  <si>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</si>
  <si>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</si>
  <si>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</si>
  <si>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</si>
  <si>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</si>
  <si>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</si>
  <si>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</si>
  <si>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</si>
  <si>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</si>
  <si>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</si>
  <si>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</si>
  <si>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</si>
  <si>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</si>
  <si>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</si>
  <si>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</si>
  <si>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</si>
  <si>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</si>
  <si>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</si>
  <si>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</si>
  <si>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</si>
  <si>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</si>
  <si>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</si>
  <si>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</si>
  <si>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</si>
  <si>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</si>
  <si>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</si>
  <si>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</si>
  <si>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</si>
  <si>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</si>
  <si>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</si>
  <si>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</si>
  <si>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</si>
  <si>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</si>
  <si>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</si>
  <si>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</si>
  <si>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</si>
  <si>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</si>
  <si>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</si>
  <si>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</si>
  <si>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</si>
  <si>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</si>
  <si>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</si>
  <si>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</si>
  <si>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</si>
  <si>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</si>
  <si>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</si>
  <si>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</si>
  <si>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</si>
  <si>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</si>
  <si>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</si>
  <si>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</si>
  <si>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</si>
  <si>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</si>
  <si>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</si>
  <si>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</si>
  <si>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</si>
  <si>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</si>
  <si>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</si>
  <si>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</si>
  <si>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</si>
  <si>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</si>
  <si>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</si>
  <si>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</si>
  <si>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</si>
  <si>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</si>
  <si>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</si>
  <si>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</si>
  <si>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</si>
  <si>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</si>
  <si>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</si>
  <si>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</si>
  <si>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</si>
  <si>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</si>
  <si>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</si>
  <si>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</si>
  <si>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</si>
  <si>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</si>
  <si>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</si>
  <si>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</si>
  <si>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</si>
  <si>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</si>
  <si>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</si>
  <si>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</si>
  <si>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</si>
  <si>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</si>
  <si>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</si>
  <si>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</si>
  <si>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</si>
  <si>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</si>
  <si>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</si>
  <si>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</si>
  <si>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</si>
  <si>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</si>
  <si>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</si>
  <si>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</si>
  <si>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</si>
  <si>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</si>
  <si>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</si>
  <si>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</si>
  <si>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</si>
  <si>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</si>
  <si>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</si>
  <si>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</si>
  <si>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</si>
  <si>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</si>
  <si>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</si>
  <si>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</si>
  <si>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</si>
  <si>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</si>
  <si>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</si>
  <si>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</si>
  <si>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</si>
  <si>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</si>
  <si>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</si>
  <si>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</si>
  <si>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</si>
  <si>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</si>
  <si>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</si>
  <si>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</si>
  <si>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</si>
  <si>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</si>
  <si>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</si>
  <si>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</si>
  <si>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</si>
  <si>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</si>
  <si>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</si>
  <si>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</si>
  <si>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</si>
  <si>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</si>
  <si>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</si>
  <si>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</si>
  <si>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</si>
  <si>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</si>
  <si>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</si>
  <si>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</si>
  <si>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</si>
  <si>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</si>
  <si>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</si>
  <si>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</si>
  <si>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</si>
  <si>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</si>
  <si>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</si>
  <si>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</si>
  <si>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</si>
  <si>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</si>
  <si>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</si>
  <si>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</si>
  <si>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</si>
  <si>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</si>
  <si>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</si>
  <si>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</si>
  <si>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</si>
  <si>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</si>
  <si>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</si>
  <si>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</si>
  <si>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</si>
  <si>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</si>
  <si>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</si>
  <si>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</si>
  <si>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</si>
  <si>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</si>
  <si>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</si>
  <si>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</si>
  <si>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</si>
  <si>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</si>
  <si>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</si>
  <si>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</si>
  <si>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</si>
  <si>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</si>
  <si>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</si>
  <si>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</si>
  <si>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</si>
  <si>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</si>
  <si>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</si>
  <si>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</si>
  <si>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</si>
  <si>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</si>
  <si>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</si>
  <si>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</si>
  <si>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</si>
  <si>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</si>
  <si>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</si>
  <si>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</si>
  <si>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</si>
  <si>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</si>
  <si>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</si>
  <si>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</si>
  <si>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</si>
  <si>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</si>
  <si>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</si>
  <si>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</si>
  <si>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</si>
  <si>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</si>
  <si>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</si>
  <si>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</si>
  <si>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</si>
  <si>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</si>
  <si>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</si>
  <si>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</si>
  <si>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</si>
  <si>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</si>
  <si>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</si>
  <si>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</si>
  <si>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</si>
  <si>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</si>
  <si>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</si>
  <si>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</si>
  <si>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</si>
  <si>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</si>
  <si>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</si>
  <si>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</si>
  <si>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</si>
  <si>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</si>
  <si>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</si>
  <si>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</si>
  <si>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</si>
  <si>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</si>
  <si>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</si>
  <si>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</si>
  <si>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</si>
  <si>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</si>
  <si>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</si>
  <si>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</si>
  <si>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</si>
  <si>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</si>
  <si>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</si>
  <si>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</si>
  <si>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</si>
  <si>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</si>
  <si>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</si>
  <si>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</si>
  <si>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</si>
  <si>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</si>
  <si>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</si>
  <si>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</si>
  <si>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</si>
  <si>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</si>
  <si>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</si>
  <si>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</si>
  <si>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</si>
  <si>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</si>
  <si>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</si>
  <si>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</si>
  <si>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</si>
  <si>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</si>
  <si>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</si>
  <si>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</si>
  <si>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</si>
  <si>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</si>
  <si>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</si>
  <si>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</si>
  <si>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</si>
  <si>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</si>
  <si>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</si>
  <si>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</si>
  <si>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</si>
  <si>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</si>
  <si>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</si>
  <si>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</si>
  <si>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</si>
  <si>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</si>
  <si>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</si>
  <si>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</si>
  <si>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</si>
  <si>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</si>
  <si>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</si>
  <si>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</si>
  <si>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</si>
  <si>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</si>
  <si>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</si>
  <si>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</si>
  <si>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</si>
  <si>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</si>
  <si>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</si>
  <si>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</si>
  <si>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</si>
  <si>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</si>
  <si>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</si>
  <si>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</si>
  <si>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</si>
  <si>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</si>
  <si>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</si>
  <si>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</si>
  <si>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</si>
  <si>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</si>
  <si>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</si>
  <si>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</si>
  <si>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</si>
  <si>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</si>
  <si>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</si>
  <si>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</si>
  <si>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</si>
  <si>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</si>
  <si>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</si>
  <si>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</si>
  <si>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</si>
  <si>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</si>
  <si>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</si>
  <si>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</si>
  <si>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</si>
  <si>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</si>
  <si>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</si>
  <si>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</si>
  <si>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</si>
  <si>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</si>
  <si>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</si>
  <si>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</si>
  <si>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</si>
  <si>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</si>
  <si>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</si>
  <si>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</si>
  <si>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</si>
  <si>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</si>
  <si>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</si>
  <si>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</si>
  <si>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</si>
  <si>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</si>
  <si>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</si>
  <si>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</si>
  <si>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</si>
  <si>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</si>
  <si>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</si>
  <si>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</si>
  <si>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</si>
  <si>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</si>
  <si>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</si>
  <si>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</si>
  <si>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</si>
  <si>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</si>
  <si>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</si>
  <si>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</si>
  <si>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</si>
  <si>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</si>
  <si>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</si>
  <si>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</si>
  <si>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</si>
  <si>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</si>
  <si>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</si>
  <si>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</si>
  <si>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</si>
  <si>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</si>
  <si>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</si>
  <si>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</si>
  <si>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</si>
  <si>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</si>
  <si>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</si>
  <si>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</si>
  <si>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</si>
  <si>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</si>
  <si>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</si>
  <si>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</si>
  <si>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</si>
  <si>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</si>
  <si>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</si>
  <si>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</si>
  <si>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</si>
  <si>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</si>
  <si>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</si>
  <si>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</si>
  <si>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</si>
  <si>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</si>
  <si>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</si>
  <si>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</si>
  <si>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</si>
  <si>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</si>
  <si>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</si>
  <si>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</si>
  <si>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</si>
  <si>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</si>
  <si>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</si>
  <si>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</si>
  <si>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</si>
  <si>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</si>
  <si>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</si>
  <si>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</si>
  <si>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</si>
  <si>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</si>
  <si>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</si>
  <si>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</si>
  <si>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</si>
  <si>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</si>
  <si>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</si>
  <si>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</si>
  <si>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</si>
  <si>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</si>
  <si>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</si>
  <si>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</si>
  <si>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</si>
  <si>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</si>
  <si>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</si>
  <si>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</si>
  <si>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</si>
  <si>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</si>
  <si>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</si>
  <si>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</si>
  <si>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</si>
  <si>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</si>
  <si>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</si>
  <si>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</si>
  <si>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</si>
  <si>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</si>
  <si>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</si>
  <si>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</si>
  <si>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</si>
  <si>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</si>
  <si>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</si>
  <si>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</si>
  <si>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</si>
  <si>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</si>
  <si>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</si>
  <si>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</si>
  <si>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</si>
  <si>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</si>
  <si>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</si>
  <si>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</si>
  <si>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</si>
  <si>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</si>
  <si>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</si>
  <si>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</si>
  <si>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</si>
  <si>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</si>
  <si>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</si>
  <si>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</si>
  <si>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</si>
  <si>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</si>
  <si>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</si>
  <si>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</si>
  <si>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</si>
  <si>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</si>
  <si>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</si>
  <si>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</si>
  <si>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</si>
  <si>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</si>
  <si>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</si>
  <si>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</si>
  <si>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</si>
  <si>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</si>
  <si>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</si>
  <si>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</si>
  <si>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</si>
  <si>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</si>
  <si>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</si>
  <si>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</si>
  <si>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</si>
  <si>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</si>
  <si>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</si>
  <si>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</si>
  <si>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</si>
  <si>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</si>
  <si>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</si>
  <si>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</si>
  <si>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</si>
  <si>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</si>
  <si>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</si>
  <si>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</si>
  <si>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</si>
  <si>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</si>
  <si>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</si>
  <si>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</si>
  <si>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</si>
  <si>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</si>
  <si>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</si>
  <si>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</si>
  <si>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</si>
  <si>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</si>
  <si>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</si>
  <si>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</si>
  <si>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</si>
  <si>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</si>
  <si>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</si>
  <si>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</si>
  <si>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</si>
  <si>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</si>
  <si>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</si>
  <si>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</si>
  <si>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</si>
  <si>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</si>
  <si>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</si>
  <si>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</si>
  <si>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</si>
  <si>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</si>
  <si>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</si>
  <si>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</si>
  <si>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</si>
  <si>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</si>
  <si>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</si>
  <si>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</si>
  <si>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</si>
  <si>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Team can't access site due to Friday , will make access trial after 2 PM .</t>
  </si>
  <si>
    <t>ryab0601</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</si>
  <si>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</si>
  <si>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</si>
  <si>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</si>
  <si>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</si>
  <si>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</si>
  <si>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</si>
  <si>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</si>
  <si>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PCM-20251024-00000376</t>
  </si>
  <si>
    <t>jdmk2408</t>
  </si>
  <si>
    <t>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</si>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</sst>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4" totalsRowShown="0" headerRowDxfId="48" dataDxfId="47" headerRowBorderDxfId="45" tableBorderDxfId="46" totalsRowBorderDxfId="44">
  <autoFilter ref="A1:L2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4" totalsRowShown="0" headerRowDxfId="31" dataDxfId="30" headerRowBorderDxfId="28" tableBorderDxfId="29">
  <autoFilter ref="A1:L48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291.39399467592739</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10.899006250001548</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45954.342420601854</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45954.342420601854</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45954.342420601854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45954.342420601854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45954.342420601854</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45954.342420601854</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45954.342420601854</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45954.342420601854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45954.342420601854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45954.342420601854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45954.342420601854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45954.342420601854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45954.342420601854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45954.342420601854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45954.342420601854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45954.342420601854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45954.342420601854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45954.342420601854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45954.342420601854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45954.342420601854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45954.342420601854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45954.342420601854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45954.342420601854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45954.342420601854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45954.342420601854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45954.342420601854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45954.342420601854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45954.342420601854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45954.342420601854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45954.342420601854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45954.342420601854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45954.342420601854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45954.342420601854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45954.342420601854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45954.342420601854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45954.342420601854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45954.342420601854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45954.342420601854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45954.342420601854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45954.342420601854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45954.342420601854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45954.342420601854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45954.342420601854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45954.342420601854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45954.342420601854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45954.342420601854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45954.342420601854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45954.342420601854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45954.342420601854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45954.342420601854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45954.342420601854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45954.342420601854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45954.342420601854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45954.342420601854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45954.342420601854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45954.342420601854</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45954.342420601854</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45954.342420601854</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45954.342420601854</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45954.342420601854</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45954.342420601854</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45954.342420601854</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45954.342420601854</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79702C47-712B-4974-96F0-580DAE723CB9}"/>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tabSelected="1" workbookViewId="0">
      <selection activeCell="K7" sqref="K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129.34258263889205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9.8466451388885616</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1</v>
      </c>
      <c r="D5" s="18" t="s">
        <v>30048</v>
      </c>
      <c r="E5" s="115" t="s">
        <v>38998</v>
      </c>
      <c r="F5" s="116">
        <v>45953.919421296298</v>
      </c>
      <c r="G5" s="117">
        <f ca="1">IFERROR(NOW()-F5,"-")</f>
        <v>0.4229993055560044</v>
      </c>
      <c r="H5" s="116">
        <v>45953.781921296293</v>
      </c>
      <c r="I5" s="18" t="str">
        <f>IFERROR(VLOOKUP(D5,DB!A:F,6,0),"")</f>
        <v>Generator-SG</v>
      </c>
      <c r="J5" s="18" t="str">
        <f>IFERROR(VLOOKUP(D5,DB!A:G,7,0),"")</f>
        <v>In progress</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62">
        <v>4</v>
      </c>
      <c r="D6" s="162" t="s">
        <v>18789</v>
      </c>
      <c r="E6" s="162" t="s">
        <v>38998</v>
      </c>
      <c r="F6" s="116">
        <v>45953.97384259259</v>
      </c>
      <c r="G6" s="117">
        <f ca="1">IFERROR(NOW()-F6,"-")</f>
        <v>0.36857800926372875</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R2</v>
      </c>
      <c r="C7" s="18"/>
      <c r="D7" s="18" t="s">
        <v>39090</v>
      </c>
      <c r="E7" s="115"/>
      <c r="F7" s="116"/>
      <c r="G7" s="117">
        <f ca="1">IFERROR(NOW()-F7,"-")</f>
        <v>45954.342420601854</v>
      </c>
      <c r="H7" s="116"/>
      <c r="I7" s="18" t="str">
        <f>IFERROR(VLOOKUP(D7,DB!A:F,6,0),"")</f>
        <v>SCECO</v>
      </c>
      <c r="J7" s="18" t="str">
        <f>IFERROR(VLOOKUP(D7,DB!A:G,7,0),"")</f>
        <v>Vandalized</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45954.342420601854</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45954.342420601854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45954.342420601854</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45954.342420601854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45954.342420601854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45954.342420601854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45954.342420601854</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45954.342420601854</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45954.342420601854</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45954.342420601854</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45954.342420601854</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45954.342420601854</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45954.342420601854</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45954.342420601854</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45954.342420601854</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45954.342420601854</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45954.342420601854</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45954.342420601854</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45954.342420601854</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45954.342420601854</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45954.342420601854</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45954.342420601854</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45954.342420601854</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45954.342420601854</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45954.342420601854</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45954.342420601854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45954.342420601854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45954.342420601854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45954.342420601854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45954.342420601854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45954.342420601854</v>
      </c>
      <c r="H7" s="22"/>
      <c r="I7" s="19" t="s">
        <v>39091</v>
      </c>
      <c r="J7" s="18" t="str">
        <f>IFERROR(VLOOKUP(D7,DB!A:G,7,0),"")</f>
        <v/>
      </c>
      <c r="K7" s="46"/>
      <c r="L7" s="23" t="str">
        <f>IFERROR(VLOOKUP(D7,DB!A:I,9,0),"")</f>
        <v/>
      </c>
    </row>
    <row r="8" spans="1:13" ht="15" customHeight="1">
      <c r="A8" s="19"/>
      <c r="B8" s="63" t="str">
        <f>IFERROR(VLOOKUP(D8,DB!A:K,11,0),"")</f>
        <v/>
      </c>
      <c r="C8" s="18"/>
      <c r="D8" s="18"/>
      <c r="E8" s="18"/>
      <c r="F8" s="20"/>
      <c r="G8" s="21">
        <f t="shared" ca="1" si="0"/>
        <v>45954.342420601854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45954.342420601854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45954.342420601854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45954.342420601854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45954.342420601854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45954.342420601854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45954.342420601854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45954.342420601854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45954.342420601854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45954.342420601854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45954.342420601854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45954.342420601854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45954.342420601854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45954.342420601854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45954.342420601854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45954.342420601854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45954.342420601854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45954.342420601854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45954.342420601854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45954.342420601854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45954.342420601854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45954.342420601854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45954.342420601854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45954.342420601854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45954.342420601854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45954.342420601854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45954.342420601854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45954.342420601854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45954.342420601854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45954.342420601854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45954.342420601854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45954.342420601854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45954.342420601854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45954.342420601854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45954.342420601854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45954.342420601854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45954.342420601854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45954.342420601854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45954.342420601854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45954.342420601854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45954.342420601854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45954.342420601854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45954.342420601854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45954.342420601854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45954.342420601854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45954.342420601854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45954.342420601854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45954.342420601854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45954.342420601854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45954.342420601854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45954.342420601854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45954.342420601854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45954.342420601854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45954.342420601854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45954.342420601854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45954.342420601854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45954.342420601854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45954.342420601854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45954.342420601854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45954.342420601854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45954.342420601854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45954.342420601854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45954.342420601854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45954.342420601854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45954.342420601854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45954.342420601854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45954.342420601854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45954.342420601854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45954.342420601854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45954.342420601854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45954.342420601854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45954.342420601854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45954.342420601854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45954.342420601854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45954.342420601854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45954.342420601854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45954.342420601854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45954.342420601854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45954.342420601854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45954.342420601854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45954.342420601854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45954.342420601854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45954.342420601854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45954.342420601854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45954.342420601854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45954.342420601854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45954.342420601854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45954.342420601854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45954.342420601854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45954.342420601854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45954.342420601854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45954.342420601854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45954.342420601854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45954.342420601854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45954.342420601854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45954.342420601854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45954.342420601854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45954.342420601854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45954.342420601854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45954.342420601854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45954.342420601854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45954.342420601854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45954.342420601854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45954.342420601854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45954.342420601854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45954.342420601854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45954.342420601854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45954.342420601854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45954.342420601854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45954.342420601854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45954.342420601854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45954.342420601854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45954.342420601854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45954.342420601854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45954.342420601854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45954.342420601854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45954.342420601854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45954.342420601854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45954.342420601854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45954.342420601854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45954.342420601854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45954.342420601854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45954.342420601854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45954.342420601854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45954.342420601854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45954.342420601854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45954.342420601854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45954.342420601854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45954.342420601854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45954.342420601854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45954.342420601854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45954.342420601854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45954.342420601854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45954.342420601854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45954.342420601854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45954.342420601854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45954.342420601854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45954.342420601854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45954.342420601854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45954.342420601854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45954.342420601854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45954.342420601854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45954.342420601854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45954.342420601854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45954.342420601854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45954.342420601854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45954.342420601854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45954.342420601854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45954.342420601854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45954.342420601854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45954.342420601854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45954.342420601854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45954.342420601854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45954.342420601854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45954.342420601854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45954.342420601854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45954.342420601854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45954.342420601854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45954.342420601854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45954.342420601854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45954.342420601854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45954.342420601854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45954.342420601854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45954.342420601854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45954.342420601854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45954.342420601854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45954.342420601854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45954.342420601854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45954.342420601854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45954.342420601854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45954.342420601854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45954.342420601854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45954.342420601854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45954.342420601854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45954.342420601854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45954.342420601854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45954.342420601854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45954.342420601854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45954.342420601854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45954.342420601854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45954.342420601854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45954.342420601854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45954.342420601854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45954.342420601854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45954.342420601854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45954.342420601854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45954.342420601854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45954.342420601854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45954.342420601854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45954.342420601854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45954.342420601854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45954.342420601854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45954.342420601854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45954.342420601854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45954.342420601854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45954.342420601854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45954.342420601854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45954.342420601854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45954.342420601854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45954.342420601854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45954.342420601854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45954.342420601854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45954.342420601854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45954.342420601854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45954.342420601854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45954.342420601854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45954.342420601854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45954.342420601854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45954.342420601854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45954.342420601854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45954.342420601854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45954.342420601854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45954.342420601854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45954.342420601854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45954.342420601854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45954.342420601854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45954.342420601854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45954.342420601854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45954.342420601854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45954.342420601854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45954.342420601854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45954.342420601854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45954.342420601854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45954.342420601854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45954.342420601854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45954.342420601854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45954.342420601854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45954.342420601854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45954.342420601854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45954.342420601854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45954.342420601854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45954.342420601854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45954.342420601854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45954.342420601854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45954.342420601854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45954.342420601854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45954.342420601854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45954.342420601854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45954.342420601854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45954.342420601854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45954.342420601854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45954.342420601854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45954.342420601854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45954.342420601854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45954.342420601854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45954.342420601854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45954.342420601854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45954.342420601854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45954.342420601854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45954.342420601854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45954.342420601854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45954.342420601854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45954.342420601854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45954.342420601854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45954.342420601854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45954.342420601854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45954.342420601854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45954.342420601854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45954.342420601854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45954.342420601854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45954.342420601854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45954.342420601854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45954.342420601854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45954.342420601854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45954.342420601854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45954.342420601854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45954.342420601854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45954.342420601854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45954.342420601854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45954.342420601854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45954.342420601854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45954.342420601854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45954.342420601854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45954.342420601854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45954.342420601854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45954.342420601854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45954.342420601854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45954.342420601854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45954.342420601854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45954.342420601854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45954.342420601854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45954.342420601854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45954.342420601854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45954.342420601854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45954.342420601854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45954.342420601854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45954.342420601854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45954.342420601854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45954.342420601854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45954.342420601854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45954.342420601854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45954.342420601854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45954.342420601854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45954.342420601854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45954.342420601854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45954.342420601854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45954.342420601854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45954.342420601854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45954.342420601854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45954.342420601854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45954.342420601854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45954.342420601854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45954.342420601854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45954.342420601854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45954.342420601854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45954.342420601854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45954.342420601854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45954.342420601854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45954.342420601854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45954.342420601854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45954.342420601854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45954.342420601854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45954.342420601854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45954.342420601854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45954.342420601854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45954.342420601854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45954.342420601854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45954.342420601854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45954.342420601854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45954.342420601854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45954.342420601854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45954.342420601854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45954.342420601854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45954.342420601854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45954.342420601854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45954.342420601854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45954.342420601854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45954.342420601854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45954.342420601854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45954.342420601854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45954.342420601854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45954.342420601854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45954.342420601854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45954.342420601854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45954.342420601854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45954.342420601854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45954.342420601854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45954.342420601854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45954.342420601854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45954.342420601854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45954.342420601854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45954.342420601854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45954.342420601854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45954.342420601854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45954.342420601854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45954.342420601854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45954.342420601854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45954.342420601854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45954.342420601854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45954.342420601854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45954.342420601854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45954.342420601854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45954.342420601854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45954.342420601854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45954.342420601854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45954.342420601854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45954.342420601854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45954.342420601854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45954.342420601854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45954.342420601854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45954.342420601854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45954.342420601854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45954.342420601854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45954.342420601854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45954.342420601854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45954.342420601854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45954.342420601854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45954.342420601854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45954.342420601854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45954.342420601854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45954.342420601854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45954.342420601854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45954.342420601854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45954.342420601854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45954.342420601854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45954.342420601854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45954.342420601854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45954.342420601854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45954.342420601854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45954.342420601854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45954.342420601854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45954.342420601854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45954.342420601854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45954.342420601854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45954.342420601854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45954.342420601854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45954.342420601854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45954.342420601854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45954.342420601854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45954.342420601854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45954.342420601854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45954.342420601854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45954.342420601854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45954.342420601854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45954.342420601854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45954.342420601854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45954.342420601854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45954.342420601854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45954.342420601854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45954.342420601854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45954.342420601854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45954.342420601854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45954.342420601854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45954.342420601854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45954.342420601854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45954.342420601854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45954.342420601854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45954.342420601854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45954.342420601854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45954.342420601854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45954.342420601854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45954.342420601854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45954.342420601854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45954.342420601854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45954.342420601854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45954.342420601854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45954.342420601854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45954.342420601854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45954.342420601854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45954.342420601854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45954.342420601854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45954.342420601854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45954.342420601854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45954.342420601854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45954.342420601854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45954.342420601854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45954.342420601854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45954.342420601854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45954.342420601854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45954.342420601854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45954.342420601854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45954.342420601854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45954.342420601854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45954.342420601854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45954.342420601854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45954.342420601854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45954.342420601854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45954.342420601854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45954.342420601854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45954.342420601854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45954.342420601854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45954.342420601854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45954.342420601854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45954.342420601854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45954.342420601854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45954.342420601854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45954.342420601854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45954.342420601854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45954.342420601854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45954.342420601854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45954.342420601854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45954.342420601854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45954.342420601854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45954.342420601854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45954.342420601854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45954.342420601854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45954.342420601854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45954.342420601854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45954.342420601854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45954.342420601854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45954.342420601854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45954.342420601854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45954.342420601854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45954.342420601854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45954.342420601854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45954.342420601854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45954.342420601854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45954.342420601854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45954.342420601854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45954.342420601854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45954.342420601854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45954.342420601854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45954.342420601854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45954.342420601854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45954.342420601854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45954.342420601854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45954.342420601854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45954.342420601854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45954.342420601854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45954.342420601854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45954.342420601854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45954.342420601854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45954.342420601854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45954.342420601854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45954.342420601854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45954.342420601854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45954.342420601854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45954.342420601854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45954.342420601854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45954.342420601854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45954.342420601854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45954.342420601854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45954.342420601854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45954.342420601854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45954.342420601854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45954.342420601854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45954.342420601854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45954.342420601854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45954.342420601854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45954.342420601854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45954.342420601854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45954.342420601854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45954.342420601854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45954.342420601854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45954.342420601854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45954.342420601854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45954.342420601854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45954.342420601854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45954.342420601854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45954.342420601854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45954.342420601854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45954.342420601854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45954.342420601854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45954.342420601854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45954.342420601854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45954.342420601854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45954.342420601854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45954.342420601854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45954.342420601854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45954.342420601854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45954.342420601854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45954.342420601854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45954.342420601854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45954.342420601854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45954.342420601854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45954.342420601854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45954.342420601854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45954.342420601854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45954.342420601854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45954.342420601854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45954.342420601854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45954.342420601854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45954.342420601854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45954.342420601854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45954.342420601854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45954.342420601854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45954.342420601854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45954.342420601854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45954.342420601854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45954.342420601854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45954.342420601854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45954.342420601854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45954.342420601854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45954.342420601854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45954.342420601854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45954.342420601854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45954.342420601854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45954.342420601854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45954.342420601854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45954.342420601854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45954.342420601854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45954.342420601854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45954.342420601854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45954.342420601854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45954.342420601854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45954.342420601854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45954.342420601854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45954.342420601854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45954.342420601854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45954.342420601854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45954.342420601854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45954.342420601854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45954.342420601854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45954.342420601854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45954.342420601854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45954.342420601854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45954.342420601854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45954.342420601854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45954.342420601854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45954.342420601854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45954.342420601854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45954.342420601854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45954.342420601854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45954.342420601854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45954.342420601854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45954.342420601854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45954.342420601854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45954.342420601854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45954.342420601854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45954.342420601854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45954.342420601854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45954.342420601854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45954.342420601854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45954.342420601854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45954.342420601854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45954.342420601854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45954.342420601854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45954.342420601854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45954.342420601854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45954.342420601854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45954.342420601854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45954.342420601854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45954.342420601854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45954.342420601854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45954.342420601854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45954.342420601854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45954.342420601854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45954.342420601854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45954.342420601854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45954.342420601854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45954.342420601854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45954.342420601854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45954.342420601854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45954.342420601854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45954.342420601854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45954.342420601854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45954.342420601854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45954.342420601854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45954.342420601854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45954.342420601854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45954.342420601854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45954.342420601854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45954.342420601854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45954.342420601854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45954.342420601854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45954.342420601854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45954.342420601854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45954.342420601854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45954.342420601854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45954.342420601854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45954.342420601854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45954.342420601854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45954.342420601854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45954.342420601854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45954.342420601854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45954.342420601854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45954.342420601854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45954.342420601854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45954.342420601854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45954.342420601854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45954.342420601854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45954.342420601854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45954.342420601854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45954.342420601854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45954.342420601854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45954.342420601854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45954.342420601854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45954.342420601854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45954.342420601854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45954.342420601854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45954.342420601854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45954.342420601854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45954.342420601854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45954.342420601854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45954.342420601854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45954.342420601854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45954.342420601854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45954.342420601854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45954.342420601854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45954.342420601854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45954.342420601854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45954.342420601854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45954.342420601854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45954.342420601854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45954.342420601854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45954.342420601854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45954.342420601854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45954.342420601854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45954.342420601854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45954.342420601854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45954.342420601854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45954.342420601854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45954.342420601854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45954.342420601854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45954.342420601854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45954.342420601854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45954.342420601854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45954.342420601854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45954.342420601854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45954.342420601854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45954.342420601854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45954.342420601854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45954.342420601854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45954.342420601854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45954.342420601854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45954.342420601854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45954.342420601854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45954.342420601854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45954.342420601854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45954.342420601854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45954.342420601854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45954.342420601854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45954.342420601854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45954.342420601854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45954.342420601854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45954.342420601854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45954.342420601854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45954.342420601854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45954.342420601854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45954.342420601854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45954.342420601854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45954.342420601854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45954.342420601854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45954.342420601854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45954.342420601854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45954.342420601854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45954.342420601854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45954.342420601854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45954.342420601854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45954.342420601854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45954.342420601854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45954.342420601854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45954.342420601854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45954.342420601854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45954.342420601854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45954.342420601854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45954.342420601854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45954.342420601854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45954.342420601854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45954.342420601854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45954.342420601854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45954.342420601854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45954.342420601854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45954.342420601854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45954.342420601854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45954.342420601854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45954.342420601854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45954.342420601854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45954.342420601854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45954.342420601854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45954.342420601854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45954.342420601854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45954.342420601854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45954.342420601854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45954.342420601854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45954.342420601854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45954.342420601854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45954.342420601854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45954.342420601854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45954.342420601854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45954.342420601854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45954.342420601854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45954.342420601854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45954.342420601854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45954.342420601854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45954.342420601854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45954.342420601854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45954.342420601854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45954.342420601854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45954.342420601854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45954.342420601854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45954.342420601854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45954.342420601854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45954.342420601854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45954.342420601854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45954.342420601854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45954.342420601854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45954.342420601854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45954.342420601854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45954.342420601854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45954.342420601854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45954.342420601854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45954.342420601854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45954.342420601854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45954.342420601854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45954.342420601854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45954.342420601854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45954.342420601854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45954.342420601854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45954.342420601854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45954.342420601854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45954.342420601854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45954.342420601854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45954.342420601854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45954.342420601854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45954.342420601854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45954.342420601854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45954.342420601854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45954.342420601854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45954.342420601854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45954.342420601854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45954.342420601854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45954.342420601854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45954.342420601854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45954.342420601854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45954.342420601854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45954.342420601854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45954.342420601854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45954.342420601854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45954.342420601854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45954.342420601854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45954.342420601854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45954.342420601854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45954.342420601854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45954.342420601854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45954.342420601854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45954.342420601854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45954.342420601854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45954.342420601854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45954.342420601854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45954.342420601854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45954.342420601854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45954.342420601854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45954.342420601854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45954.342420601854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45954.342420601854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45954.342420601854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45954.342420601854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45954.342420601854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45954.342420601854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45954.342420601854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45954.342420601854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45954.342420601854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45954.342420601854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45954.342420601854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45954.342420601854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45954.342420601854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45954.342420601854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45954.342420601854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45954.342420601854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45954.342420601854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45954.342420601854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45954.342420601854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45954.342420601854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45954.342420601854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45954.342420601854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45954.342420601854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45954.342420601854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45954.342420601854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45954.342420601854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45954.342420601854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45954.342420601854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45954.342420601854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45954.342420601854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45954.342420601854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45954.342420601854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45954.342420601854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45954.342420601854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45954.342420601854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45954.342420601854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45954.342420601854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45954.342420601854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45954.342420601854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45954.342420601854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45954.342420601854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45954.342420601854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45954.342420601854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45954.342420601854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45954.342420601854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45954.342420601854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45954.342420601854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45954.342420601854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45954.342420601854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45954.342420601854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45954.342420601854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45954.342420601854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45954.342420601854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45954.342420601854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45954.342420601854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45954.342420601854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45954.342420601854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45954.342420601854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45954.342420601854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45954.342420601854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45954.342420601854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45954.342420601854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45954.342420601854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45954.342420601854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45954.342420601854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45954.342420601854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45954.342420601854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45954.342420601854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45954.342420601854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45954.342420601854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45954.342420601854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45954.342420601854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45954.342420601854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45954.342420601854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45954.342420601854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45954.342420601854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45954.342420601854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45954.342420601854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45954.342420601854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45954.342420601854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45954.342420601854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45954.342420601854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45954.342420601854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45954.342420601854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45954.342420601854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45954.342420601854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45954.342420601854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45954.342420601854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45954.342420601854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45954.342420601854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45954.342420601854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45954.342420601854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45954.342420601854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45954.342420601854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45954.342420601854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45954.342420601854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45954.342420601854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45954.342420601854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45954.342420601854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45954.342420601854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45954.342420601854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45954.342420601854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45954.342420601854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45954.342420601854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45954.342420601854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45954.342420601854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45954.342420601854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45954.342420601854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45954.342420601854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45954.342420601854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45954.342420601854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45954.342420601854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45954.342420601854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45954.342420601854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45954.342420601854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45954.342420601854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45954.342420601854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45954.342420601854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45954.342420601854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45954.342420601854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45954.342420601854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45954.342420601854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45954.342420601854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45954.342420601854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45954.342420601854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45954.342420601854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45954.342420601854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45954.342420601854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45954.342420601854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45954.342420601854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45954.342420601854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45954.342420601854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45954.342420601854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45954.342420601854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45954.342420601854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45954.342420601854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45954.342420601854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45954.342420601854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45954.342420601854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45954.342420601854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45954.342420601854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45954.342420601854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45954.342420601854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45954.342420601854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45954.342420601854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45954.342420601854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45954.342420601854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45954.342420601854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45954.342420601854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45954.342420601854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45954.342420601854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45954.342420601854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45954.342420601854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45954.342420601854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45954.342420601854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45954.342420601854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45954.342420601854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45954.342420601854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45954.342420601854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45954.342420601854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45954.342420601854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45954.342420601854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45954.342420601854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45954.342420601854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45954.342420601854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45954.342420601854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45954.342420601854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45954.342420601854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45954.342420601854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45954.342420601854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45954.342420601854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45954.342420601854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45954.342420601854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45954.342420601854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45954.342420601854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45954.342420601854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45954.342420601854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45954.342420601854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45954.342420601854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45954.342420601854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45954.342420601854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45954.342420601854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45954.342420601854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45954.342420601854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45954.342420601854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45954.342420601854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45954.342420601854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45954.342420601854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45954.342420601854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45954.342420601854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45954.342420601854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45954.342420601854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45954.342420601854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45954.342420601854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45954.342420601854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45954.342420601854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45954.342420601854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45954.342420601854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45954.342420601854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45954.342420601854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45954.342420601854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45954.342420601854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45954.342420601854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45954.342420601854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45954.342420601854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45954.342420601854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45954.342420601854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45954.342420601854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45954.342420601854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45954.342420601854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45954.342420601854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45954.342420601854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45954.342420601854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45954.342420601854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45954.342420601854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45954.342420601854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45954.342420601854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45954.342420601854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45954.342420601854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45954.342420601854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45954.342420601854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45954.342420601854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45954.342420601854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45954.342420601854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45954.342420601854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45954.342420601854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45954.342420601854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45954.342420601854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45954.342420601854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45954.342420601854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45954.342420601854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45954.342420601854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45954.342420601854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45954.342420601854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45954.342420601854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45954.342420601854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45954.342420601854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45954.342420601854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45954.342420601854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45954.342420601854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45954.342420601854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45954.342420601854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45954.342420601854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45954.342420601854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45954.342420601854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45954.342420601854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45954.342420601854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45954.342420601854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45954.342420601854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45954.342420601854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45954.342420601854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45954.342420601854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45954.342420601854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45954.342420601854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45954.342420601854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45954.342420601854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45954.342420601854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45954.342420601854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45954.342420601854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45954.342420601854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45954.342420601854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45954.342420601854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45954.342420601854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45954.342420601854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45954.342420601854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45954.342420601854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45954.342420601854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45954.342420601854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45954.342420601854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45954.342420601854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45954.342420601854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45954.342420601854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45954.342420601854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45954.342420601854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45954.342420601854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45954.342420601854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45954.342420601854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45954.342420601854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45954.342420601854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45954.342420601854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45954.342420601854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45954.342420601854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45954.342420601854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45954.342420601854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45954.342420601854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45954.342420601854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45954.342420601854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45954.342420601854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45954.342420601854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45954.342420601854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45954.342420601854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45954.342420601854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45954.342420601854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45954.342420601854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45954.342420601854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45954.342420601854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45954.342420601854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45954.342420601854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45954.342420601854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45954.342420601854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45954.342420601854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45954.342420601854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45954.342420601854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45954.342420601854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45954.342420601854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45954.342420601854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45954.342420601854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45954.342420601854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45954.342420601854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45954.342420601854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45954.342420601854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45954.342420601854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45954.342420601854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45954.342420601854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45954.342420601854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45954.342420601854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45954.342420601854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45954.342420601854</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45954.342420601854</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45954.342420601854</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45954.342420601854</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45954.342420601854</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45954.342420601854</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4"/>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39092</v>
      </c>
      <c r="B2" s="97" t="str">
        <f>IFERROR(VLOOKUP(D2,DB!A:K,11,0),"")</f>
        <v>R4</v>
      </c>
      <c r="C2" s="98">
        <v>1</v>
      </c>
      <c r="D2" s="94" t="s">
        <v>35115</v>
      </c>
      <c r="E2" s="99" t="s">
        <v>38998</v>
      </c>
      <c r="F2" s="100">
        <v>45703.480717592596</v>
      </c>
      <c r="G2" s="101">
        <f ca="1">IFERROR(NOW()-F2,"")</f>
        <v>250.86170300925733</v>
      </c>
      <c r="H2" s="100">
        <v>45703.474768518521</v>
      </c>
      <c r="I2" s="97" t="str">
        <f>IFERROR(VLOOKUP(D2,DB!A:F,6,0),"")</f>
        <v>SCECO</v>
      </c>
      <c r="J2" s="97" t="str">
        <f>IFERROR(VLOOKUP(D2,DB!A:G,7,0),"")</f>
        <v>Dead</v>
      </c>
      <c r="K2" s="102" t="s">
        <v>39093</v>
      </c>
      <c r="L2" s="94" t="str">
        <f>IFERROR(VLOOKUP(D2,DB!A:I,9,0),"")</f>
        <v>Latis</v>
      </c>
    </row>
    <row r="3" spans="1:16" ht="30" customHeight="1">
      <c r="A3" s="120" t="s">
        <v>39094</v>
      </c>
      <c r="B3" s="97" t="str">
        <f>IFERROR(VLOOKUP(D3,DB!A:K,11,0),"")</f>
        <v>R4</v>
      </c>
      <c r="C3" s="121">
        <v>1</v>
      </c>
      <c r="D3" s="94" t="s">
        <v>27420</v>
      </c>
      <c r="E3" s="99" t="s">
        <v>38998</v>
      </c>
      <c r="F3" s="124">
        <v>45953.634722222225</v>
      </c>
      <c r="G3" s="125">
        <f ca="1">IFERROR(NOW()-F3,"")</f>
        <v>0.70769837962870952</v>
      </c>
      <c r="H3" s="124">
        <v>45953.546631944446</v>
      </c>
      <c r="I3" s="120" t="str">
        <f>IFERROR(VLOOKUP(D3,DB!A:F,6,0),"")</f>
        <v>SCECO</v>
      </c>
      <c r="J3" s="120" t="str">
        <f>IFERROR(VLOOKUP(D3,DB!A:G,7,0),"")</f>
        <v>Dead</v>
      </c>
      <c r="K3" s="126" t="s">
        <v>39095</v>
      </c>
      <c r="L3" s="122" t="str">
        <f>IFERROR(VLOOKUP(D3,DB!A:I,9,0),"")</f>
        <v>Latis</v>
      </c>
    </row>
    <row r="4" spans="1:16" ht="15" customHeight="1">
      <c r="A4" s="120" t="s">
        <v>39096</v>
      </c>
      <c r="B4" s="120" t="str">
        <f>IFERROR(VLOOKUP(D4,DB!A:K,11,0),"")</f>
        <v>R4</v>
      </c>
      <c r="C4" s="121">
        <v>2</v>
      </c>
      <c r="D4" s="94" t="s">
        <v>35586</v>
      </c>
      <c r="E4" s="99" t="s">
        <v>38998</v>
      </c>
      <c r="F4" s="124">
        <v>45953.820138888892</v>
      </c>
      <c r="G4" s="125">
        <f ca="1">IFERROR(NOW()-F4,"")</f>
        <v>0.52228171296155779</v>
      </c>
      <c r="H4" s="124">
        <v>45953.776747685188</v>
      </c>
      <c r="I4" s="120" t="str">
        <f>IFERROR(VLOOKUP(D4,DB!A:F,6,0),"")</f>
        <v>SCECO</v>
      </c>
      <c r="J4" s="120" t="str">
        <f>IFERROR(VLOOKUP(D4,DB!A:G,7,0),"")</f>
        <v>In progress</v>
      </c>
      <c r="K4" s="126" t="s">
        <v>39097</v>
      </c>
      <c r="L4" s="122" t="str">
        <f>IFERROR(VLOOKUP(D4,DB!A:I,9,0),"")</f>
        <v>Latis</v>
      </c>
    </row>
    <row r="5" spans="1:16" ht="15" customHeight="1">
      <c r="A5" s="120" t="s">
        <v>39098</v>
      </c>
      <c r="B5" s="120" t="str">
        <f>IFERROR(VLOOKUP(D5,DB!A:K,11,0),"")</f>
        <v>R4</v>
      </c>
      <c r="C5" s="121">
        <v>1</v>
      </c>
      <c r="D5" s="122" t="s">
        <v>39099</v>
      </c>
      <c r="E5" s="99" t="s">
        <v>38998</v>
      </c>
      <c r="F5" s="124">
        <v>45954.309305555558</v>
      </c>
      <c r="G5" s="125">
        <f ca="1">IFERROR(NOW()-F5,"")</f>
        <v>3.3115046295279171E-2</v>
      </c>
      <c r="H5" s="124">
        <v>45954.303124999999</v>
      </c>
      <c r="I5" s="120" t="str">
        <f>IFERROR(VLOOKUP(D5,DB!A:F,6,0),"")</f>
        <v>Generator-SG</v>
      </c>
      <c r="J5" s="120" t="str">
        <f>IFERROR(VLOOKUP(D5,DB!A:G,7,0),"")</f>
        <v>Dead</v>
      </c>
      <c r="K5" s="126" t="s">
        <v>39100</v>
      </c>
      <c r="L5" s="122" t="str">
        <f>IFERROR(VLOOKUP(D5,DB!A:I,9,0),"")</f>
        <v>Latis</v>
      </c>
    </row>
    <row r="6" spans="1:16" ht="15" customHeight="1">
      <c r="A6" s="120"/>
      <c r="B6" s="120" t="str">
        <f>IFERROR(VLOOKUP(D6,DB!A:K,11,0),"")</f>
        <v/>
      </c>
      <c r="C6" s="121"/>
      <c r="D6" s="122"/>
      <c r="E6" s="99"/>
      <c r="F6" s="124"/>
      <c r="G6" s="125">
        <f ca="1">IFERROR(NOW()-F6,"")</f>
        <v>45954.342420601854</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45954.342420601854</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45954.342420601854</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45954.342420601854</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45954.342420601854</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45954.342420601854</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45954.342420601854</v>
      </c>
      <c r="H12" s="124"/>
      <c r="I12" s="120" t="str">
        <f>IFERROR(VLOOKUP(D12,DB!A:F,6,0),"")</f>
        <v/>
      </c>
      <c r="J12" s="120" t="str">
        <f>IFERROR(VLOOKUP(D12,DB!A:G,7,0),"")</f>
        <v/>
      </c>
      <c r="K12" s="126"/>
      <c r="L12" s="122" t="str">
        <f>IFERROR(VLOOKUP(D12,DB!A:I,9,0),"")</f>
        <v/>
      </c>
    </row>
    <row r="13" spans="1:16" ht="15" customHeight="1">
      <c r="A13" s="120"/>
      <c r="B13" s="120" t="str">
        <f>IFERROR(VLOOKUP(D14,DB!A:K,11,0),"")</f>
        <v/>
      </c>
      <c r="C13" s="121"/>
      <c r="D13" s="122"/>
      <c r="E13" s="123"/>
      <c r="F13" s="124"/>
      <c r="G13" s="125">
        <f ca="1">IFERROR(NOW()-F13,"")</f>
        <v>45954.342420601854</v>
      </c>
      <c r="H13" s="124"/>
      <c r="I13" s="120" t="str">
        <f>IFERROR(VLOOKUP(D14,DB!A:F,6,0),"")</f>
        <v/>
      </c>
      <c r="J13" s="120" t="str">
        <f>IFERROR(VLOOKUP(D14,DB!A:G,7,0),"")</f>
        <v/>
      </c>
      <c r="K13" s="126"/>
      <c r="L13" s="122" t="str">
        <f>IFERROR(VLOOKUP(D14,DB!A:I,9,0),"")</f>
        <v/>
      </c>
    </row>
    <row r="14" spans="1:16" ht="15" customHeight="1">
      <c r="A14" s="120"/>
      <c r="B14" s="120" t="str">
        <f>IFERROR(VLOOKUP(#REF!,DB!A:K,11,0),"")</f>
        <v/>
      </c>
      <c r="C14" s="121"/>
      <c r="D14" s="122"/>
      <c r="E14" s="123"/>
      <c r="F14" s="124"/>
      <c r="G14" s="125">
        <f ca="1">IFERROR(NOW()-F14,"")</f>
        <v>45954.342420601854</v>
      </c>
      <c r="H14" s="124"/>
      <c r="I14" s="120" t="str">
        <f>IFERROR(VLOOKUP(#REF!,DB!A:F,6,0),"")</f>
        <v/>
      </c>
      <c r="J14" s="120" t="str">
        <f>IFERROR(VLOOKUP(#REF!,DB!A:G,7,0),"")</f>
        <v/>
      </c>
      <c r="K14" s="126"/>
      <c r="L14" s="122" t="str">
        <f>IFERROR(VLOOKUP(#REF!,DB!A:I,9,0),"")</f>
        <v/>
      </c>
    </row>
    <row r="15" spans="1:16" ht="15" customHeight="1">
      <c r="A15" s="120"/>
      <c r="B15" s="120" t="str">
        <f>IFERROR(VLOOKUP(D15,DB!A:K,11,0),"")</f>
        <v/>
      </c>
      <c r="C15" s="121"/>
      <c r="D15" s="122"/>
      <c r="E15" s="123"/>
      <c r="F15" s="124"/>
      <c r="G15" s="125">
        <f ca="1">IFERROR(NOW()-F15,"")</f>
        <v>45954.342420601854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45954.342420601854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45954.342420601854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45954.342420601854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45954.342420601854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45954.342420601854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45954.342420601854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45954.342420601854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45954.342420601854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45954.342420601854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45954.342420601854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45954.342420601854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45954.342420601854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45954.342420601854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45954.342420601854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45954.342420601854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45954.342420601854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45954.342420601854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45954.342420601854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45954.342420601854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45954.342420601854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45954.342420601854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45954.342420601854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45954.342420601854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45954.342420601854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45954.342420601854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45954.342420601854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45954.342420601854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45954.342420601854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45954.342420601854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45954.342420601854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45954.342420601854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45954.342420601854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45954.342420601854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45954.342420601854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45954.342420601854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45954.342420601854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45954.342420601854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45954.342420601854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45954.342420601854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45954.342420601854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45954.342420601854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45954.342420601854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45954.342420601854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45954.342420601854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45954.342420601854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45954.342420601854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45954.342420601854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45954.342420601854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45954.342420601854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45954.342420601854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45954.342420601854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45954.342420601854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45954.342420601854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45954.342420601854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45954.342420601854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45954.342420601854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45954.342420601854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45954.342420601854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45954.342420601854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45954.342420601854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45954.342420601854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45954.342420601854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45954.342420601854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45954.342420601854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45954.342420601854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45954.342420601854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45954.342420601854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45954.342420601854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45954.342420601854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45954.342420601854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45954.342420601854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45954.342420601854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45954.342420601854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45954.342420601854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45954.342420601854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45954.342420601854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45954.342420601854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45954.342420601854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45954.342420601854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45954.342420601854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45954.342420601854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45954.342420601854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45954.342420601854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45954.342420601854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45954.342420601854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45954.342420601854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45954.342420601854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45954.342420601854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45954.342420601854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45954.342420601854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45954.342420601854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45954.342420601854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45954.342420601854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45954.342420601854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45954.342420601854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45954.342420601854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45954.342420601854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45954.342420601854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45954.342420601854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45954.342420601854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45954.342420601854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45954.342420601854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45954.342420601854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45954.342420601854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45954.342420601854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45954.342420601854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45954.342420601854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45954.342420601854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45954.342420601854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45954.342420601854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45954.342420601854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45954.342420601854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45954.342420601854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45954.342420601854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45954.342420601854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45954.342420601854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45954.342420601854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45954.342420601854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45954.342420601854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45954.342420601854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45954.342420601854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45954.342420601854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45954.342420601854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45954.342420601854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45954.342420601854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45954.342420601854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45954.342420601854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45954.342420601854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45954.342420601854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45954.342420601854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45954.342420601854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45954.342420601854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45954.342420601854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45954.342420601854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45954.342420601854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45954.342420601854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45954.342420601854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45954.342420601854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45954.342420601854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45954.342420601854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45954.342420601854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45954.342420601854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45954.342420601854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45954.342420601854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45954.342420601854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45954.342420601854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45954.342420601854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45954.342420601854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45954.342420601854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45954.342420601854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45954.342420601854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45954.342420601854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45954.342420601854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45954.342420601854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45954.342420601854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45954.342420601854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45954.342420601854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45954.342420601854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45954.342420601854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45954.342420601854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45954.342420601854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45954.342420601854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45954.342420601854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45954.342420601854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45954.342420601854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45954.342420601854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45954.342420601854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45954.342420601854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45954.342420601854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45954.342420601854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45954.342420601854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45954.342420601854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45954.342420601854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45954.342420601854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45954.342420601854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45954.342420601854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45954.342420601854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45954.342420601854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45954.342420601854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45954.342420601854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45954.342420601854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45954.342420601854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45954.342420601854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45954.342420601854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45954.342420601854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45954.342420601854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45954.342420601854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45954.342420601854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45954.342420601854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45954.342420601854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45954.342420601854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45954.342420601854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45954.342420601854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45954.342420601854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45954.342420601854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45954.342420601854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45954.342420601854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45954.342420601854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45954.342420601854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45954.342420601854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45954.342420601854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45954.342420601854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45954.342420601854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45954.342420601854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45954.342420601854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45954.342420601854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45954.342420601854</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45954.342420601854</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45954.342420601854</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45954.342420601854</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45954.342420601854</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45954.342420601854</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45954.342420601854</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45954.342420601854</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45954.342420601854</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45954.342420601854</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45954.342420601854</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45954.342420601854</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45954.342420601854</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45954.342420601854</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45954.342420601854</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45954.342420601854</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45954.342420601854</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45954.342420601854</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45954.342420601854</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45954.342420601854</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45954.342420601854</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45954.342420601854</v>
      </c>
      <c r="H243" s="124"/>
      <c r="I243" s="120" t="str">
        <f>IFERROR(VLOOKUP(D243,DB!A:F,6,0),"")</f>
        <v/>
      </c>
      <c r="J243" s="120" t="str">
        <f>IFERROR(VLOOKUP(D243,DB!A:G,7,0),"")</f>
        <v/>
      </c>
      <c r="K243" s="126"/>
      <c r="L243" s="122" t="str">
        <f>IFERROR(VLOOKUP(D243,DB!A:I,9,0),"")</f>
        <v/>
      </c>
    </row>
    <row r="244" spans="1:12" ht="15" customHeight="1">
      <c r="A244" s="127"/>
      <c r="B244" s="127" t="str">
        <f>IFERROR(VLOOKUP(D244,DB!A:K,11,0),"")</f>
        <v/>
      </c>
      <c r="C244" s="128"/>
      <c r="D244" s="129"/>
      <c r="E244" s="130"/>
      <c r="F244" s="131"/>
      <c r="G244" s="132">
        <f ca="1">IFERROR(NOW()-F244,"")</f>
        <v>45954.342420601854</v>
      </c>
      <c r="H244" s="131"/>
      <c r="I244" s="127" t="str">
        <f>IFERROR(VLOOKUP(D244,DB!A:F,6,0),"")</f>
        <v/>
      </c>
      <c r="J244" s="127" t="str">
        <f>IFERROR(VLOOKUP(D244,DB!A:G,7,0),"")</f>
        <v/>
      </c>
      <c r="K244" s="133"/>
      <c r="L244" s="129" t="str">
        <f>IFERROR(VLOOKUP(D244,DB!A:I,9,0),"")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39101</v>
      </c>
      <c r="B2" s="37" t="str">
        <f>IFERROR(VLOOKUP(D2,DB!A:K,11,0),"")</f>
        <v>R5</v>
      </c>
      <c r="C2" s="37">
        <v>3</v>
      </c>
      <c r="D2" s="119" t="s">
        <v>36034</v>
      </c>
      <c r="E2" s="37" t="s">
        <v>38998</v>
      </c>
      <c r="F2" s="38">
        <v>45891.832060185188</v>
      </c>
      <c r="G2" s="145">
        <f ca="1">IFERROR(NOW()-F2,"")</f>
        <v>62.510360416665208</v>
      </c>
      <c r="H2" s="38">
        <v>45891.790393518517</v>
      </c>
      <c r="I2" s="37" t="str">
        <f>IFERROR(VLOOKUP(D2,DB!A:F,6,0),"")</f>
        <v>Generator-SG</v>
      </c>
      <c r="J2" s="37" t="str">
        <f>IFERROR(VLOOKUP(D2,DB!A:G,7,0),"")</f>
        <v>Vandalized</v>
      </c>
      <c r="K2" s="37" t="s">
        <v>39102</v>
      </c>
      <c r="L2" s="37" t="str">
        <f>IFERROR(VLOOKUP(D2,DB!A:I,9,0),"")</f>
        <v>Latis</v>
      </c>
      <c r="M2" s="118"/>
    </row>
    <row r="3" spans="1:13" ht="30.75">
      <c r="A3" s="37" t="s">
        <v>39103</v>
      </c>
      <c r="B3" s="37" t="str">
        <f>IFERROR(VLOOKUP(D3,DB!A:K,11,0),"")</f>
        <v>R5</v>
      </c>
      <c r="C3" s="37">
        <v>1</v>
      </c>
      <c r="D3" s="37" t="s">
        <v>31329</v>
      </c>
      <c r="E3" s="37" t="s">
        <v>39079</v>
      </c>
      <c r="F3" s="38">
        <v>45926.188877314817</v>
      </c>
      <c r="G3" s="145">
        <f t="shared" ref="G3" ca="1" si="0">IFERROR(NOW()-F3,"")</f>
        <v>28.153543287036882</v>
      </c>
      <c r="H3" s="38">
        <v>45926.158159722225</v>
      </c>
      <c r="I3" s="37" t="str">
        <f>IFERROR(VLOOKUP(D3,DB!A:F,6,0),"")</f>
        <v>SCECO</v>
      </c>
      <c r="J3" s="37" t="str">
        <f>IFERROR(VLOOKUP(D3,DB!A:G,7,0),"")</f>
        <v>Good</v>
      </c>
      <c r="K3" s="37" t="s">
        <v>39104</v>
      </c>
      <c r="L3" s="37" t="str">
        <f>IFERROR(VLOOKUP(D3,DB!A:I,9,0),"")</f>
        <v>Latis</v>
      </c>
      <c r="M3" s="118"/>
    </row>
    <row r="4" spans="1:13" ht="48" customHeight="1">
      <c r="A4" s="153" t="s">
        <v>39105</v>
      </c>
      <c r="B4" s="153" t="str">
        <f>IFERROR(VLOOKUP(D4,DB!A:K,11,0),"")</f>
        <v>R5</v>
      </c>
      <c r="C4" s="153">
        <v>1</v>
      </c>
      <c r="D4" s="153" t="s">
        <v>34781</v>
      </c>
      <c r="E4" s="153" t="s">
        <v>39079</v>
      </c>
      <c r="F4" s="154">
        <v>45948.661111111112</v>
      </c>
      <c r="G4" s="155">
        <f ca="1">IFERROR(NOW()-F4,"")</f>
        <v>5.6813094907411141</v>
      </c>
      <c r="H4" s="154">
        <v>45948.661111111112</v>
      </c>
      <c r="I4" s="153" t="str">
        <f>IFERROR(VLOOKUP(D4,DB!A:F,6,0),"")</f>
        <v>SCECO</v>
      </c>
      <c r="J4" s="153" t="str">
        <f>IFERROR(VLOOKUP(D4,DB!A:G,7,0),"")</f>
        <v>Dead</v>
      </c>
      <c r="K4" s="153" t="s">
        <v>39106</v>
      </c>
      <c r="L4" s="153" t="str">
        <f>IFERROR(VLOOKUP(D4,DB!A:I,9,0),"")</f>
        <v>Latis</v>
      </c>
    </row>
    <row r="5" spans="1:13" ht="15">
      <c r="A5" s="153"/>
      <c r="B5" s="153" t="str">
        <f>IFERROR(VLOOKUP(D5,DB!A:K,11,0),"")</f>
        <v/>
      </c>
      <c r="C5" s="153"/>
      <c r="D5" s="153"/>
      <c r="E5" s="153"/>
      <c r="F5" s="154"/>
      <c r="G5" s="155">
        <f ca="1">IFERROR(NOW()-F5,"")</f>
        <v>45954.342420601854</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45954.342420601854</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45954.342420601854</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45954.342420601854</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45954.342420601854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45954.342420601854</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45954.342420601854</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45954.342420601854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45954.342420601854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45954.342420601854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45954.342420601854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45954.342420601854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45954.342420601854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45954.342420601854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45954.342420601854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45954.342420601854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45954.342420601854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45954.342420601854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45954.342420601854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45954.342420601854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45954.342420601854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45954.342420601854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45954.342420601854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45954.342420601854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45954.342420601854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45954.342420601854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45954.342420601854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45954.342420601854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45954.342420601854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45954.342420601854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45954.342420601854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45954.342420601854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45954.342420601854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45954.342420601854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45954.342420601854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45954.342420601854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45954.342420601854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45954.342420601854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45954.342420601854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45954.342420601854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45954.342420601854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45954.342420601854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45954.342420601854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45954.342420601854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45954.342420601854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45954.342420601854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45954.342420601854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45954.342420601854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45954.342420601854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45954.342420601854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45954.342420601854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45954.342420601854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45954.342420601854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45954.342420601854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45954.342420601854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45954.342420601854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45954.342420601854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45954.342420601854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45954.342420601854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45954.342420601854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45954.342420601854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45954.342420601854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45954.342420601854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45954.342420601854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45954.342420601854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45954.342420601854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45954.342420601854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45954.342420601854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45954.342420601854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45954.342420601854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45954.342420601854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45954.342420601854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45954.342420601854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45954.342420601854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45954.342420601854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45954.342420601854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45954.342420601854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45954.342420601854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45954.342420601854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45954.342420601854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45954.342420601854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45954.342420601854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45954.342420601854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45954.342420601854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45954.342420601854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45954.342420601854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45954.342420601854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45954.342420601854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45954.342420601854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45954.342420601854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45954.342420601854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45954.342420601854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45954.342420601854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45954.342420601854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45954.342420601854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45954.342420601854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45954.342420601854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45954.342420601854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45954.342420601854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45954.342420601854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45954.342420601854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45954.342420601854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45954.342420601854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45954.342420601854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45954.342420601854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45954.342420601854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45954.342420601854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45954.342420601854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45954.342420601854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45954.342420601854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45954.342420601854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45954.342420601854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45954.342420601854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45954.342420601854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45954.342420601854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45954.342420601854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45954.342420601854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45954.342420601854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45954.342420601854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45954.342420601854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45954.342420601854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45954.342420601854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45954.342420601854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45954.342420601854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45954.342420601854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45954.342420601854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45954.342420601854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45954.342420601854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45954.342420601854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45954.342420601854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45954.342420601854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45954.342420601854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45954.342420601854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45954.342420601854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45954.342420601854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45954.342420601854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45954.342420601854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45954.342420601854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45954.342420601854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45954.342420601854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45954.342420601854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45954.342420601854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45954.342420601854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45954.342420601854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45954.342420601854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45954.342420601854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45954.342420601854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45954.342420601854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45954.342420601854</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45954.342420601854</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45954.342420601854</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45954.342420601854</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45954.342420601854</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45954.342420601854</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45954.342420601854</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45954.342420601854</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45954.342420601854</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45954.342420601854</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45954.342420601854</v>
      </c>
      <c r="H163" s="154"/>
      <c r="I163" s="153" t="str">
        <f>IFERROR(VLOOKUP(D163,DB!A:F,6,0),"")</f>
        <v/>
      </c>
      <c r="J163" s="153" t="str">
        <f>IFERROR(VLOOKUP(D163,DB!A:G,7,0),"")</f>
        <v/>
      </c>
      <c r="K163" s="153"/>
      <c r="L163" s="153" t="str">
        <f>IFERROR(VLOOKUP(D163,DB!A:I,9,0),"")</f>
        <v/>
      </c>
    </row>
    <row r="164" spans="1:12" ht="15">
      <c r="A164" s="159"/>
      <c r="B164" s="159" t="str">
        <f>IFERROR(VLOOKUP(D164,DB!A:K,11,0),"")</f>
        <v/>
      </c>
      <c r="C164" s="159"/>
      <c r="D164" s="159"/>
      <c r="E164" s="159"/>
      <c r="F164" s="160"/>
      <c r="G164" s="161">
        <f ca="1">IFERROR(NOW()-F164,"")</f>
        <v>45954.342420601854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45954.342420601854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45954.342420601854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45954.342420601854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45954.342420601854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45954.342420601854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45954.342420601854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45954.342420601854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45954.342420601854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45954.342420601854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45954.342420601854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45954.342420601854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45954.342420601854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45954.342420601854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45954.342420601854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45954.342420601854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45954.342420601854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45954.342420601854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45954.342420601854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45954.342420601854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45954.342420601854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45954.342420601854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45954.342420601854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45954.342420601854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45954.342420601854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45954.342420601854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45954.342420601854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45954.342420601854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45954.342420601854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45954.342420601854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45954.342420601854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45954.342420601854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45954.342420601854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45954.342420601854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45954.342420601854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45954.342420601854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45954.342420601854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45954.342420601854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45954.342420601854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45954.342420601854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45954.342420601854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45954.342420601854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45954.342420601854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45954.342420601854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45954.342420601854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45954.342420601854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45954.342420601854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45954.342420601854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45954.342420601854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45954.342420601854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45954.342420601854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45954.342420601854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45954.342420601854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45954.342420601854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45954.342420601854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45954.342420601854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45954.342420601854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45954.342420601854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45954.342420601854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45954.342420601854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45954.342420601854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45954.342420601854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45954.342420601854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45954.342420601854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45954.342420601854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45954.342420601854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45954.342420601854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45954.342420601854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45954.342420601854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45954.342420601854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45954.342420601854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45954.342420601854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45954.342420601854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45954.342420601854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45954.342420601854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45954.342420601854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45954.342420601854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45954.342420601854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45954.342420601854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45954.342420601854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45954.342420601854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45954.342420601854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45954.342420601854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45954.342420601854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45954.342420601854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45954.342420601854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45954.342420601854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45954.342420601854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45954.342420601854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45954.342420601854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45954.342420601854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45954.342420601854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45954.342420601854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45954.342420601854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45954.342420601854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45954.342420601854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45954.342420601854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45954.342420601854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45954.342420601854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45954.342420601854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45954.342420601854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45954.342420601854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45954.342420601854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45954.342420601854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45954.342420601854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45954.342420601854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45954.342420601854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45954.342420601854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45954.342420601854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45954.342420601854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45954.342420601854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45954.342420601854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45954.342420601854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45954.342420601854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45954.342420601854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45954.342420601854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45954.342420601854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45954.342420601854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45954.342420601854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45954.342420601854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45954.342420601854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45954.342420601854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45954.342420601854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45954.342420601854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45954.342420601854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45954.342420601854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45954.342420601854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45954.342420601854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45954.342420601854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45954.342420601854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45954.342420601854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45954.342420601854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45954.342420601854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45954.342420601854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45954.342420601854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45954.342420601854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45954.342420601854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45954.342420601854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45954.342420601854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45954.342420601854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45954.342420601854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45954.342420601854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45954.342420601854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45954.342420601854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45954.342420601854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45954.342420601854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45954.342420601854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45954.342420601854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45954.342420601854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45954.342420601854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45954.342420601854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45954.342420601854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45954.342420601854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45954.342420601854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45954.342420601854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45954.342420601854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45954.342420601854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45954.342420601854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45954.342420601854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45954.342420601854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45954.342420601854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45954.342420601854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45954.342420601854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45954.342420601854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45954.342420601854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45954.342420601854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45954.342420601854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45954.342420601854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45954.342420601854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45954.342420601854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45954.342420601854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45954.342420601854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45954.342420601854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45954.342420601854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45954.342420601854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45954.342420601854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45954.342420601854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45954.342420601854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45954.342420601854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45954.342420601854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45954.342420601854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45954.342420601854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45954.342420601854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45954.342420601854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45954.342420601854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45954.342420601854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45954.342420601854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45954.342420601854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45954.342420601854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45954.342420601854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45954.342420601854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45954.342420601854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45954.342420601854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45954.342420601854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45954.342420601854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45954.342420601854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45954.342420601854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45954.342420601854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45954.342420601854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45954.342420601854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45954.342420601854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45954.342420601854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45954.342420601854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45954.342420601854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45954.342420601854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45954.342420601854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45954.342420601854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45954.342420601854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45954.342420601854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45954.342420601854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45954.342420601854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45954.342420601854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45954.342420601854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45954.342420601854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45954.342420601854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45954.342420601854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45954.342420601854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45954.342420601854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45954.342420601854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45954.342420601854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45954.342420601854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45954.342420601854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45954.342420601854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45954.342420601854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45954.342420601854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45954.342420601854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45954.342420601854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45954.342420601854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45954.342420601854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45954.342420601854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45954.342420601854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45954.342420601854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45954.342420601854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45954.342420601854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45954.342420601854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45954.342420601854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45954.342420601854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45954.342420601854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45954.342420601854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45954.342420601854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45954.342420601854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45954.342420601854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45954.342420601854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45954.342420601854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45954.342420601854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45954.342420601854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45954.342420601854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45954.342420601854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45954.342420601854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45954.342420601854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45954.342420601854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45954.342420601854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45954.342420601854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45954.342420601854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45954.342420601854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45954.342420601854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45954.342420601854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45954.342420601854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45954.342420601854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45954.342420601854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45954.342420601854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45954.342420601854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45954.342420601854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45954.342420601854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45954.342420601854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45954.342420601854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45954.342420601854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45954.342420601854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45954.342420601854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45954.342420601854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45954.342420601854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45954.342420601854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45954.342420601854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45954.342420601854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45954.342420601854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45954.342420601854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45954.342420601854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45954.342420601854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45954.342420601854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45954.342420601854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45954.342420601854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45954.342420601854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45954.342420601854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45954.342420601854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45954.342420601854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45954.342420601854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45954.342420601854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45954.342420601854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45954.342420601854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45954.342420601854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45954.342420601854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45954.342420601854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45954.342420601854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45954.342420601854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45954.342420601854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45954.342420601854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45954.342420601854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45954.342420601854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45954.342420601854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45954.342420601854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45954.342420601854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45954.342420601854</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45954.342420601854</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45954.342420601854</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45954.342420601854</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45954.342420601854</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45954.342420601854</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45954.342420601854</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45954.342420601854</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45954.342420601854</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45954.342420601854</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45954.342420601854</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45954.342420601854</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45954.342420601854</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45954.342420601854</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45954.342420601854</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45954.342420601854</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45954.342420601854</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45954.342420601854</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45954.342420601854</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45954.342420601854</v>
      </c>
      <c r="H484" s="160"/>
      <c r="I484" s="159" t="str">
        <f>IFERROR(VLOOKUP(D484,DB!A:F,6,0),"")</f>
        <v/>
      </c>
      <c r="J484" s="159" t="str">
        <f>IFERROR(VLOOKUP(D484,DB!A:G,7,0),"")</f>
        <v/>
      </c>
      <c r="K484" s="159"/>
      <c r="L484" s="159" t="str">
        <f>IFERROR(VLOOKUP(D484,DB!A:I,9,0),"")</f>
        <v/>
      </c>
    </row>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4" ht="15"/>
    <row r="595" ht="15"/>
    <row r="597" ht="15"/>
    <row r="598" ht="15"/>
    <row r="599" ht="15"/>
    <row r="600" ht="15"/>
    <row r="602" ht="15"/>
    <row r="603" ht="15"/>
    <row r="610" ht="15"/>
    <row r="611" ht="15"/>
    <row r="612" ht="15"/>
    <row r="613" ht="15"/>
    <row r="614" ht="15"/>
    <row r="615" ht="15"/>
    <row r="618" ht="15"/>
    <row r="619" ht="15"/>
    <row r="620" ht="15"/>
    <row r="621" ht="15"/>
    <row r="622" ht="15"/>
    <row r="623" ht="15"/>
    <row r="624" ht="15"/>
    <row r="625" ht="15"/>
    <row r="626" ht="15"/>
    <row r="627" ht="15"/>
    <row r="628" ht="15"/>
    <row r="629"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5" ht="15"/>
    <row r="686" ht="15"/>
    <row r="723" ht="15"/>
    <row r="724" ht="15"/>
    <row r="725" ht="15"/>
    <row r="726" ht="15"/>
    <row r="727" ht="15"/>
    <row r="728" ht="15"/>
    <row r="729" ht="15"/>
    <row r="730" ht="15"/>
    <row r="731" ht="15"/>
    <row r="732"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815" ht="15"/>
    <row r="817" ht="15"/>
    <row r="818"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1" ht="15"/>
    <row r="852" ht="15"/>
    <row r="1022" ht="15"/>
    <row r="1023" ht="15"/>
    <row r="1024" ht="15"/>
    <row r="1025" ht="15"/>
    <row r="1026" ht="15"/>
    <row r="1027" ht="15"/>
    <row r="1033" ht="15"/>
    <row r="1034" ht="15"/>
    <row r="1035" ht="15"/>
    <row r="1036"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0" ht="15"/>
    <row r="1091" ht="15"/>
    <row r="1097" ht="15"/>
    <row r="1098" ht="15"/>
    <row r="1100" ht="15"/>
    <row r="1101" ht="15"/>
    <row r="1102" ht="15"/>
    <row r="1103" ht="15"/>
    <row r="1104" ht="15"/>
    <row r="1105" ht="15"/>
    <row r="1106" ht="15"/>
    <row r="1108" ht="15"/>
    <row r="1109" ht="15"/>
    <row r="1110"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5" ht="15"/>
    <row r="1208" ht="15"/>
    <row r="1209" ht="15"/>
    <row r="1210" ht="15"/>
    <row r="1211" ht="15"/>
    <row r="1212" ht="15"/>
    <row r="1213" ht="15"/>
    <row r="1214" ht="15"/>
    <row r="1216" ht="15"/>
    <row r="1217" ht="15"/>
    <row r="1218" ht="15"/>
    <row r="1219" ht="15"/>
    <row r="1220" ht="15"/>
    <row r="1221" ht="15"/>
    <row r="1222" ht="15"/>
    <row r="1223" ht="15"/>
    <row r="1224" ht="15"/>
    <row r="1225" ht="15"/>
    <row r="1226" ht="15"/>
    <row r="1228" ht="15"/>
    <row r="1229" ht="15"/>
    <row r="1230" ht="15"/>
    <row r="1231" ht="15"/>
    <row r="1232" ht="15"/>
    <row r="1233" ht="15"/>
    <row r="1234" ht="15"/>
    <row r="1235" ht="15"/>
    <row r="1236" ht="15"/>
    <row r="1237" ht="15"/>
    <row r="1245" ht="15"/>
    <row r="1246"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2" ht="15"/>
    <row r="1273" ht="15"/>
    <row r="1274" ht="15"/>
    <row r="1277" ht="15"/>
    <row r="1279" ht="15"/>
    <row r="1281" ht="15"/>
    <row r="1284" ht="15"/>
    <row r="1285" ht="15"/>
    <row r="1286" ht="15"/>
    <row r="1288" ht="15"/>
    <row r="1290" ht="15"/>
    <row r="1291" ht="15"/>
    <row r="1292" ht="15"/>
    <row r="1293" ht="15"/>
    <row r="1294" ht="15"/>
    <row r="1296" ht="15"/>
    <row r="1297" ht="15"/>
    <row r="1298" ht="15"/>
    <row r="1299" ht="15"/>
    <row r="1301" ht="15"/>
    <row r="1303" ht="15"/>
    <row r="1304" ht="15"/>
    <row r="1306" ht="15"/>
    <row r="1307" ht="15"/>
    <row r="1308" ht="15"/>
    <row r="1309" ht="15"/>
    <row r="1311" ht="15"/>
    <row r="1313" ht="15"/>
    <row r="1314" ht="15"/>
    <row r="1315" ht="15"/>
    <row r="1316"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45954.342420601854</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45954.342420601854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45954.342420601854</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45954.342420601854</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45954.342420601854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45954.342420601854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45954.342420601854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45954.342420601854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45954.342420601854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45954.342420601854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45954.342420601854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45954.342420601854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45954.342420601854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45954.342420601854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45954.342420601854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45954.342420601854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45954.342420601854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45954.342420601854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45954.342420601854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45954.342420601854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45954.342420601854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45954.342420601854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45954.342420601854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45954.342420601854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45954.342420601854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45954.342420601854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45954.342420601854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45954.342420601854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45954.342420601854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45954.342420601854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45954.342420601854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45954.342420601854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45954.342420601854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45954.342420601854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45954.342420601854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45954.342420601854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45954.342420601854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45954.342420601854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45954.342420601854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45954.342420601854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45954.342420601854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45954.342420601854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45954.342420601854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45954.342420601854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45954.342420601854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45954.342420601854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45954.342420601854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45954.342420601854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45954.342420601854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45954.342420601854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45954.342420601854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45954.342420601854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45954.342420601854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45954.342420601854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45954.342420601854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45954.342420601854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45954.342420601854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45954.342420601854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45954.342420601854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45954.342420601854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45954.342420601854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45954.342420601854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45954.342420601854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45954.342420601854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45954.342420601854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45954.342420601854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45954.342420601854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45954.342420601854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45954.342420601854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45954.342420601854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45954.342420601854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45954.342420601854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45954.342420601854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45954.342420601854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45954.342420601854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45954.342420601854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45954.342420601854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45954.342420601854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45954.342420601854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45954.342420601854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45954.342420601854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45954.342420601854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45954.342420601854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45954.342420601854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45954.342420601854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45954.342420601854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45954.342420601854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45954.342420601854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45954.342420601854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45954.342420601854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45954.342420601854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45954.342420601854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45954.342420601854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45954.342420601854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45954.342420601854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45954.342420601854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45954.342420601854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45954.342420601854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45954.342420601854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45954.342420601854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45954.342420601854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45954.342420601854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45954.342420601854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45954.342420601854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45954.342420601854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45954.342420601854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45954.342420601854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45954.342420601854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45954.342420601854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45954.342420601854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45954.342420601854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45954.342420601854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45954.342420601854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45954.342420601854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45954.342420601854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45954.342420601854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45954.342420601854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45954.342420601854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45954.342420601854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45954.342420601854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45954.342420601854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45954.342420601854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45954.342420601854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45954.342420601854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45954.342420601854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45954.342420601854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45954.342420601854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45954.342420601854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45954.342420601854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45954.342420601854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45954.342420601854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45954.342420601854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45954.342420601854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45954.342420601854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45954.342420601854</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45954.342420601854</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45954.342420601854</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45954.342420601854</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45954.342420601854</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45954.342420601854</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45954.342420601854</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45954.342420601854</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45954.342420601854</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45954.342420601854</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45954.342420601854</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45954.342420601854</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45954.342420601854</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2025-10-24T05:13:24Z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