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89" documentId="120_S{2AC9BD13-BADA-5192-A53E-5A8FF88502F6}" xr6:coauthVersionLast="47" xr6:coauthVersionMax="47" xr10:uidLastSave="{FFF79EB3-2688-497E-A86C-F07F888A854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<sst xmlns="http://schemas.openxmlformats.org/spreadsheetml/2006/main" count="180299" uniqueCount="39133">
  <si>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</si>
  <si>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</si>
  <si>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</si>
  <si>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</si>
  <si>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</si>
  <si>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</si>
  <si>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</si>
  <si>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</si>
  <si>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</si>
  <si>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</si>
  <si>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</si>
  <si>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</si>
  <si>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</si>
  <si>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</si>
  <si>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</si>
  <si>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</si>
  <si>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</si>
  <si>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</si>
  <si>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</si>
  <si>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</si>
  <si>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</si>
  <si>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</si>
  <si>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</si>
  <si>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</si>
  <si>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</si>
  <si>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</si>
  <si>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</si>
  <si>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</si>
  <si>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</si>
  <si>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</si>
  <si>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</si>
  <si>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</si>
  <si>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</si>
  <si>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</si>
  <si>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</si>
  <si>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</si>
  <si>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</si>
  <si>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</si>
  <si>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</si>
  <si>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</si>
  <si>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</si>
  <si>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</si>
  <si>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</si>
  <si>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</si>
  <si>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</si>
  <si>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</si>
  <si>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</si>
  <si>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</si>
  <si>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</si>
  <si>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</si>
  <si>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</si>
  <si>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</si>
  <si>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</si>
  <si>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</si>
  <si>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</si>
  <si>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</si>
  <si>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</si>
  <si>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</si>
  <si>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</si>
  <si>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</si>
  <si>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</si>
  <si>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</si>
  <si>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</si>
  <si>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</si>
  <si>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</si>
  <si>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</si>
  <si>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</si>
  <si>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</si>
  <si>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</si>
  <si>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</si>
  <si>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</si>
  <si>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</si>
  <si>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</si>
  <si>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</si>
  <si>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</si>
  <si>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</si>
  <si>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</si>
  <si>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</si>
  <si>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</si>
  <si>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</si>
  <si>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</si>
  <si>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</si>
  <si>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</si>
  <si>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</si>
  <si>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</si>
  <si>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</si>
  <si>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</si>
  <si>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</si>
  <si>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</si>
  <si>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</si>
  <si>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</si>
  <si>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</si>
  <si>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</si>
  <si>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</si>
  <si>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</si>
  <si>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</si>
  <si>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</si>
  <si>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</si>
  <si>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</si>
  <si>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</si>
  <si>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</si>
  <si>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</si>
  <si>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</si>
  <si>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</si>
  <si>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</si>
  <si>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</si>
  <si>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</si>
  <si>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</si>
  <si>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</si>
  <si>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</si>
  <si>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</si>
  <si>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</si>
  <si>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</si>
  <si>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</si>
  <si>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</si>
  <si>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</si>
  <si>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</si>
  <si>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</si>
  <si>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</si>
  <si>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</si>
  <si>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</si>
  <si>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</si>
  <si>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</si>
  <si>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</si>
  <si>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</si>
  <si>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</si>
  <si>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</si>
  <si>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</si>
  <si>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</si>
  <si>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</si>
  <si>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</si>
  <si>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</si>
  <si>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</si>
  <si>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</si>
  <si>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</si>
  <si>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</si>
  <si>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</si>
  <si>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</si>
  <si>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</si>
  <si>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</si>
  <si>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</si>
  <si>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</si>
  <si>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</si>
  <si>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</si>
  <si>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</si>
  <si>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</si>
  <si>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</si>
  <si>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</si>
  <si>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</si>
  <si>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</si>
  <si>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</si>
  <si>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</si>
  <si>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</si>
  <si>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</si>
  <si>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</si>
  <si>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</si>
  <si>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</si>
  <si>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</si>
  <si>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</si>
  <si>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</si>
  <si>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</si>
  <si>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</si>
  <si>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</si>
  <si>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</si>
  <si>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</si>
  <si>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</si>
  <si>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</si>
  <si>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</si>
  <si>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</si>
  <si>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</si>
  <si>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</si>
  <si>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</si>
  <si>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</si>
  <si>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</si>
  <si>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</si>
  <si>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</si>
  <si>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</si>
  <si>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</si>
  <si>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</si>
  <si>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</si>
  <si>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</si>
  <si>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</si>
  <si>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</si>
  <si>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</si>
  <si>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</si>
  <si>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</si>
  <si>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</si>
  <si>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</si>
  <si>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</si>
  <si>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</si>
  <si>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</si>
  <si>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</si>
  <si>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</si>
  <si>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</si>
  <si>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</si>
  <si>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</si>
  <si>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</si>
  <si>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</si>
  <si>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</si>
  <si>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</si>
  <si>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</si>
  <si>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</si>
  <si>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</si>
  <si>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</si>
  <si>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</si>
  <si>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</si>
  <si>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</si>
  <si>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</si>
  <si>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</si>
  <si>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</si>
  <si>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</si>
  <si>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</si>
  <si>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</si>
  <si>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</si>
  <si>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</si>
  <si>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</si>
  <si>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</si>
  <si>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</si>
  <si>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</si>
  <si>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</si>
  <si>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</si>
  <si>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</si>
  <si>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</si>
  <si>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</si>
  <si>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</si>
  <si>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</si>
  <si>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</si>
  <si>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</si>
  <si>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</si>
  <si>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</si>
  <si>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</si>
  <si>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</si>
  <si>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</si>
  <si>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</si>
  <si>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</si>
  <si>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</si>
  <si>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</si>
  <si>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</si>
  <si>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</si>
  <si>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</si>
  <si>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</si>
  <si>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</si>
  <si>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</si>
  <si>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</si>
  <si>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</si>
  <si>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</si>
  <si>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</si>
  <si>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</si>
  <si>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</si>
  <si>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</si>
  <si>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</si>
  <si>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</si>
  <si>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</si>
  <si>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</si>
  <si>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</si>
  <si>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</si>
  <si>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</si>
  <si>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</si>
  <si>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</si>
  <si>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</si>
  <si>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</si>
  <si>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</si>
  <si>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</si>
  <si>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</si>
  <si>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</si>
  <si>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</si>
  <si>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</si>
  <si>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</si>
  <si>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</si>
  <si>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</si>
  <si>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</si>
  <si>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</si>
  <si>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</si>
  <si>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</si>
  <si>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</si>
  <si>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</si>
  <si>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</si>
  <si>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</si>
  <si>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</si>
  <si>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</si>
  <si>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</si>
  <si>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</si>
  <si>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</si>
  <si>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</si>
  <si>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</si>
  <si>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</si>
  <si>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</si>
  <si>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</si>
  <si>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</si>
  <si>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</si>
  <si>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</si>
  <si>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</si>
  <si>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</si>
  <si>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</si>
  <si>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</si>
  <si>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</si>
  <si>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</si>
  <si>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</si>
  <si>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</si>
  <si>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</si>
  <si>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</si>
  <si>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</si>
  <si>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</si>
  <si>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</si>
  <si>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</si>
  <si>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</si>
  <si>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</si>
  <si>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</si>
  <si>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</si>
  <si>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</si>
  <si>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</si>
  <si>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</si>
  <si>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</si>
  <si>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</si>
  <si>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</si>
  <si>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</si>
  <si>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</si>
  <si>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</si>
  <si>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</si>
  <si>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</si>
  <si>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</si>
  <si>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</si>
  <si>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</si>
  <si>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</si>
  <si>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</si>
  <si>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</si>
  <si>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</si>
  <si>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</si>
  <si>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</si>
  <si>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</si>
  <si>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</si>
  <si>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</si>
  <si>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</si>
  <si>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</si>
  <si>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</si>
  <si>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</si>
  <si>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</si>
  <si>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</si>
  <si>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</si>
  <si>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</si>
  <si>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</si>
  <si>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</si>
  <si>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</si>
  <si>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</si>
  <si>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</si>
  <si>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</si>
  <si>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</si>
  <si>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</si>
  <si>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</si>
  <si>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</si>
  <si>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</si>
  <si>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</si>
  <si>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</si>
  <si>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</si>
  <si>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</si>
  <si>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</si>
  <si>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</si>
  <si>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</si>
  <si>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</si>
  <si>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</si>
  <si>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</si>
  <si>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</si>
  <si>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</si>
  <si>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</si>
  <si>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</si>
  <si>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</si>
  <si>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</si>
  <si>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</si>
  <si>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</si>
  <si>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</si>
  <si>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</si>
  <si>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</si>
  <si>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</si>
  <si>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</si>
  <si>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</si>
  <si>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</si>
  <si>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</si>
  <si>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</si>
  <si>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</si>
  <si>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</si>
  <si>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</si>
  <si>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</si>
  <si>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</si>
  <si>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</si>
  <si>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</si>
  <si>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</si>
  <si>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</si>
  <si>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</si>
  <si>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</si>
  <si>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</si>
  <si>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</si>
  <si>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</si>
  <si>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</si>
  <si>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</si>
  <si>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</si>
  <si>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</si>
  <si>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</si>
  <si>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</si>
  <si>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</si>
  <si>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</si>
  <si>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</si>
  <si>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</si>
  <si>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</si>
  <si>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</si>
  <si>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</si>
  <si>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</si>
  <si>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</si>
  <si>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</si>
  <si>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</si>
  <si>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</si>
  <si>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</si>
  <si>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</si>
  <si>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</si>
  <si>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</si>
  <si>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</si>
  <si>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</si>
  <si>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</si>
  <si>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</si>
  <si>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</si>
  <si>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</si>
  <si>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</si>
  <si>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</si>
  <si>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</si>
  <si>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</si>
  <si>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</si>
  <si>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</si>
  <si>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</si>
  <si>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</si>
  <si>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</si>
  <si>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</si>
  <si>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</si>
  <si>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</si>
  <si>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</si>
  <si>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</si>
  <si>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</si>
  <si>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</si>
  <si>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</si>
  <si>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</si>
  <si>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</si>
  <si>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</si>
  <si>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</si>
  <si>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</si>
  <si>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</si>
  <si>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</si>
  <si>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</si>
  <si>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</si>
  <si>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</si>
  <si>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</si>
  <si>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</si>
  <si>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</si>
  <si>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</si>
  <si>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</si>
  <si>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</si>
  <si>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</si>
  <si>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</si>
  <si>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</si>
  <si>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</si>
  <si>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</si>
  <si>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</si>
  <si>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</si>
  <si>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</si>
  <si>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</si>
  <si>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</si>
  <si>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</si>
  <si>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</si>
  <si>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</si>
  <si>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</si>
  <si>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</si>
  <si>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</si>
  <si>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</si>
  <si>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</si>
  <si>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</si>
  <si>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</si>
  <si>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</si>
  <si>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</si>
  <si>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</si>
  <si>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</si>
  <si>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</si>
  <si>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</si>
  <si>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</si>
  <si>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</si>
  <si>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</si>
  <si>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</si>
  <si>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</si>
  <si>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</si>
  <si>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</si>
  <si>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</si>
  <si>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</si>
  <si>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</si>
  <si>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</si>
  <si>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</si>
  <si>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</si>
  <si>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</si>
  <si>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</si>
  <si>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</si>
  <si>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</si>
  <si>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</si>
  <si>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</si>
  <si>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</si>
  <si>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</si>
  <si>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</si>
  <si>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</si>
  <si>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</si>
  <si>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</si>
  <si>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</si>
  <si>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</si>
  <si>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</si>
  <si>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</si>
  <si>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</si>
  <si>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</si>
  <si>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</si>
  <si>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</si>
  <si>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</si>
  <si>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</si>
  <si>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</si>
  <si>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</si>
  <si>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</si>
  <si>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</si>
  <si>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</si>
  <si>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</si>
  <si>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</si>
  <si>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</si>
  <si>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</si>
  <si>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</si>
  <si>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</si>
  <si>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</si>
  <si>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</si>
  <si>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</si>
  <si>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</si>
  <si>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</si>
  <si>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</si>
  <si>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</si>
  <si>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</si>
  <si>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</si>
  <si>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</si>
  <si>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</si>
  <si>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</si>
  <si>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</si>
  <si>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</si>
  <si>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</si>
  <si>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</si>
  <si>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</si>
  <si>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</si>
  <si>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</si>
  <si>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</si>
  <si>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</si>
  <si>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</si>
  <si>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</si>
  <si>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</si>
  <si>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</si>
  <si>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</si>
  <si>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</si>
  <si>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</si>
  <si>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</si>
  <si>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</si>
  <si>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</si>
  <si>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</si>
  <si>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</si>
  <si>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</si>
  <si>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</si>
  <si>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</si>
  <si>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</si>
  <si>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</si>
  <si>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</si>
  <si>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</si>
  <si>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</si>
  <si>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</si>
  <si>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</si>
  <si>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</si>
  <si>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</si>
  <si>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</si>
  <si>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</si>
  <si>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</si>
  <si>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</si>
  <si>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</si>
  <si>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</si>
  <si>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</si>
  <si>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</si>
  <si>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</si>
  <si>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</si>
  <si>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</si>
  <si>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</si>
  <si>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</si>
  <si>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</si>
  <si>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</si>
  <si>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</si>
  <si>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</si>
  <si>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</si>
  <si>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</si>
  <si>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</si>
  <si>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</si>
  <si>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</si>
  <si>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</si>
  <si>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</si>
  <si>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</si>
  <si>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</si>
  <si>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</si>
  <si>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</si>
  <si>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</si>
  <si>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</si>
  <si>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</si>
  <si>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</si>
  <si>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</si>
  <si>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</si>
  <si>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</si>
  <si>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</si>
  <si>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</si>
  <si>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</si>
  <si>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</si>
  <si>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</si>
  <si>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</si>
  <si>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</si>
  <si>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</si>
  <si>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</si>
  <si>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</si>
  <si>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</si>
  <si>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</si>
  <si>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</si>
  <si>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</si>
  <si>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</si>
  <si>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</si>
  <si>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</si>
  <si>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</si>
  <si>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</si>
  <si>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</si>
  <si>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</si>
  <si>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</si>
  <si>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</si>
  <si>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</si>
  <si>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</si>
  <si>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</si>
  <si>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</si>
  <si>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</si>
  <si>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</si>
  <si>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</si>
  <si>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</si>
  <si>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</si>
  <si>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</si>
  <si>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</si>
  <si>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</si>
  <si>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</si>
  <si>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</si>
  <si>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</si>
  <si>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</si>
  <si>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</si>
  <si>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</si>
  <si>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</si>
  <si>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</si>
  <si>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</si>
  <si>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</si>
  <si>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</si>
  <si>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</si>
  <si>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</si>
  <si>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</si>
  <si>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</si>
  <si>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</si>
  <si>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</si>
  <si>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</si>
  <si>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</si>
  <si>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</si>
  <si>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</si>
  <si>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</si>
  <si>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</si>
  <si>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</si>
  <si>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</si>
  <si>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</si>
  <si>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</si>
  <si>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</si>
  <si>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</si>
  <si>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</si>
  <si>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</si>
  <si>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</si>
  <si>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</si>
  <si>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</si>
  <si>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</si>
  <si>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</si>
  <si>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</si>
  <si>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</si>
  <si>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</si>
  <si>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</si>
  <si>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</si>
  <si>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</si>
  <si>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</si>
  <si>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</si>
  <si>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</si>
  <si>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</si>
  <si>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</si>
  <si>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</si>
  <si>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</si>
  <si>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</si>
  <si>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</si>
  <si>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</si>
  <si>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</si>
  <si>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</si>
  <si>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</si>
  <si>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</si>
  <si>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</si>
  <si>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</si>
  <si>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</si>
  <si>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</si>
  <si>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</si>
  <si>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</si>
  <si>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</si>
  <si>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</si>
  <si>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</si>
  <si>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</si>
  <si>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</si>
  <si>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</si>
  <si>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</si>
  <si>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</si>
  <si>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</si>
  <si>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</si>
  <si>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</si>
  <si>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</si>
  <si>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</si>
  <si>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</si>
  <si>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</si>
  <si>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</si>
  <si>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</si>
  <si>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</si>
  <si>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</si>
  <si>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</si>
  <si>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</si>
  <si>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</si>
  <si>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</si>
  <si>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</si>
  <si>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</si>
  <si>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</si>
  <si>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</si>
  <si>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</si>
  <si>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</si>
  <si>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</si>
  <si>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</si>
  <si>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</si>
  <si>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</si>
  <si>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</si>
  <si>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</si>
  <si>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</si>
  <si>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</si>
  <si>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</si>
  <si>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</si>
  <si>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</si>
  <si>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</si>
  <si>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</si>
  <si>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</si>
  <si>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</si>
  <si>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</si>
  <si>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</si>
  <si>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</si>
  <si>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</si>
  <si>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</si>
  <si>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</si>
  <si>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</si>
  <si>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</si>
  <si>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</si>
  <si>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</si>
  <si>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</si>
  <si>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</si>
  <si>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</si>
  <si>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</si>
  <si>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</si>
  <si>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</si>
  <si>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</si>
  <si>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</si>
  <si>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</si>
  <si>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</si>
  <si>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</si>
  <si>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</si>
  <si>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</si>
  <si>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</si>
  <si>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</si>
  <si>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</si>
  <si>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</si>
  <si>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</si>
  <si>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</si>
  <si>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</si>
  <si>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</si>
  <si>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</si>
  <si>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</si>
  <si>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</si>
  <si>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</si>
  <si>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</si>
  <si>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</si>
  <si>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</si>
  <si>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</si>
  <si>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</si>
  <si>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</si>
  <si>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</si>
  <si>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</si>
  <si>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</si>
  <si>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</si>
  <si>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</si>
  <si>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</si>
  <si>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</si>
  <si>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</si>
  <si>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</si>
  <si>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</si>
  <si>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</si>
  <si>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</si>
  <si>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</si>
  <si>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</si>
  <si>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</si>
  <si>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</si>
  <si>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</si>
  <si>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</si>
  <si>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</si>
  <si>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</si>
  <si>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</si>
  <si>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</si>
  <si>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</si>
  <si>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</si>
  <si>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</si>
  <si>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</si>
  <si>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</si>
  <si>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</si>
  <si>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</si>
  <si>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</si>
  <si>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</si>
  <si>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</si>
  <si>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</si>
  <si>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</si>
  <si>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</si>
  <si>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</si>
  <si>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</si>
  <si>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</si>
  <si>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</si>
  <si>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</si>
  <si>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</si>
  <si>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</si>
  <si>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</si>
  <si>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</si>
  <si>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</si>
  <si>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</si>
  <si>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</si>
  <si>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</si>
  <si>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</si>
  <si>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</si>
  <si>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</si>
  <si>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</si>
  <si>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</si>
  <si>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</si>
  <si>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</si>
  <si>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</si>
  <si>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</si>
  <si>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</si>
  <si>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</si>
  <si>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</si>
  <si>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</si>
  <si>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</si>
  <si>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</si>
  <si>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</si>
  <si>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</si>
  <si>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</si>
  <si>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</si>
  <si>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</si>
  <si>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</si>
  <si>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</si>
  <si>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</si>
  <si>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</si>
  <si>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</si>
  <si>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</si>
  <si>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</si>
  <si>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</si>
  <si>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</si>
  <si>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</si>
  <si>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</si>
  <si>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</si>
  <si>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</si>
  <si>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</si>
  <si>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</si>
  <si>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</si>
  <si>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</si>
  <si>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</si>
  <si>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</si>
  <si>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</si>
  <si>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</si>
  <si>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</si>
  <si>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</si>
  <si>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</si>
  <si>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</si>
  <si>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</si>
  <si>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</si>
  <si>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</si>
  <si>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</si>
  <si>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</si>
  <si>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</si>
  <si>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</si>
  <si>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</si>
  <si>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</si>
  <si>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</si>
  <si>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</si>
  <si>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</si>
  <si>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</si>
  <si>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</si>
  <si>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</si>
  <si>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</si>
  <si>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</si>
  <si>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</si>
  <si>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</si>
  <si>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</si>
  <si>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</si>
  <si>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</si>
  <si>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</si>
  <si>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</si>
  <si>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</si>
  <si>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</si>
  <si>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</si>
  <si>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</si>
  <si>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</si>
  <si>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</si>
  <si>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</si>
  <si>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</si>
  <si>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</si>
  <si>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</si>
  <si>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</si>
  <si>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</si>
  <si>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</si>
  <si>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</si>
  <si>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</si>
  <si>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</si>
  <si>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</si>
  <si>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</si>
  <si>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</si>
  <si>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</si>
  <si>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</si>
  <si>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</si>
  <si>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</si>
  <si>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</si>
  <si>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</si>
  <si>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</si>
  <si>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</si>
  <si>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</si>
  <si>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</si>
  <si>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</si>
  <si>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</si>
  <si>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</si>
  <si>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</si>
  <si>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</si>
  <si>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</si>
  <si>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</si>
  <si>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</si>
  <si>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</si>
  <si>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</si>
  <si>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</si>
  <si>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</si>
  <si>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</si>
  <si>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</si>
  <si>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</si>
  <si>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</si>
  <si>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</si>
  <si>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</si>
  <si>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</si>
  <si>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</si>
  <si>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</si>
  <si>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</si>
  <si>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</si>
  <si>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</si>
  <si>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</si>
  <si>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</si>
  <si>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</si>
  <si>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</si>
  <si>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</si>
  <si>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</si>
  <si>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</si>
  <si>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</si>
  <si>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</si>
  <si>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</si>
  <si>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</si>
  <si>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</si>
  <si>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</si>
  <si>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</si>
  <si>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</si>
  <si>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</si>
  <si>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</si>
  <si>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</si>
  <si>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</si>
  <si>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</si>
  <si>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</si>
  <si>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</si>
  <si>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</si>
  <si>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</si>
  <si>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</si>
  <si>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</si>
  <si>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</si>
  <si>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</si>
  <si>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</si>
  <si>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</si>
  <si>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</si>
  <si>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</si>
  <si>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</si>
  <si>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</si>
  <si>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</si>
  <si>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</si>
  <si>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</si>
  <si>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</si>
  <si>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</si>
  <si>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</si>
  <si>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</si>
  <si>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</si>
  <si>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</si>
  <si>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</si>
  <si>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</si>
  <si>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</si>
  <si>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</si>
  <si>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</si>
  <si>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</si>
  <si>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</si>
  <si>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</si>
  <si>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</si>
  <si>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</si>
  <si>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</si>
  <si>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</si>
  <si>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</si>
  <si>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</si>
  <si>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</si>
  <si>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</si>
  <si>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</si>
  <si>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</si>
  <si>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</si>
  <si>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</si>
  <si>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</si>
  <si>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</si>
  <si>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</si>
  <si>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</si>
  <si>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</si>
  <si>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</si>
  <si>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</si>
  <si>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</si>
  <si>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</si>
  <si>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</si>
  <si>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</si>
  <si>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</si>
  <si>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</si>
  <si>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</si>
  <si>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</si>
  <si>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</si>
  <si>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</si>
  <si>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</si>
  <si>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</si>
  <si>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</si>
  <si>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</si>
  <si>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</si>
  <si>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</si>
  <si>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</si>
  <si>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</si>
  <si>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</si>
  <si>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</si>
  <si>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</si>
  <si>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</si>
  <si>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</si>
  <si>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</si>
  <si>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</si>
  <si>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</si>
  <si>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</si>
  <si>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</si>
  <si>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</si>
  <si>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</si>
  <si>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</si>
  <si>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</si>
  <si>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</si>
  <si>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</si>
  <si>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</si>
  <si>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</si>
  <si>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</si>
  <si>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</si>
  <si>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</si>
  <si>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</si>
  <si>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</si>
  <si>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</si>
  <si>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</si>
  <si>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</si>
  <si>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</si>
  <si>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</si>
  <si>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</si>
  <si>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</si>
  <si>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</si>
  <si>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</si>
  <si>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</si>
  <si>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</si>
  <si>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</si>
  <si>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</si>
  <si>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</si>
  <si>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</si>
  <si>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</si>
  <si>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</si>
  <si>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</si>
  <si>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</si>
  <si>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</si>
  <si>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</si>
  <si>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</si>
  <si>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</si>
  <si>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</si>
  <si>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</si>
  <si>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</si>
  <si>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</si>
  <si>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</si>
  <si>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</si>
  <si>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</si>
  <si>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</si>
  <si>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</si>
  <si>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</si>
  <si>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</si>
  <si>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</si>
  <si>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</si>
  <si>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</si>
  <si>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</si>
  <si>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</si>
  <si>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</si>
  <si>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</si>
  <si>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</si>
  <si>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</si>
  <si>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</si>
  <si>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</si>
  <si>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</si>
  <si>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</si>
  <si>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</si>
  <si>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</si>
  <si>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</si>
  <si>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</si>
  <si>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</si>
  <si>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</si>
  <si>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</si>
  <si>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</si>
  <si>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</si>
  <si>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</si>
  <si>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</si>
  <si>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</si>
  <si>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</si>
  <si>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</si>
  <si>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</si>
  <si>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</si>
  <si>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</si>
  <si>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</si>
  <si>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</si>
  <si>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</si>
  <si>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</si>
  <si>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</si>
  <si>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</si>
  <si>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</si>
  <si>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</si>
  <si>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</si>
  <si>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</si>
  <si>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</si>
  <si>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</si>
  <si>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</si>
  <si>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</si>
  <si>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</si>
  <si>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</si>
  <si>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</si>
  <si>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</si>
  <si>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</si>
  <si>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</si>
  <si>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</si>
  <si>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</si>
  <si>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</si>
  <si>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</si>
  <si>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</si>
  <si>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</si>
  <si>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</si>
  <si>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</si>
  <si>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</si>
  <si>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</si>
  <si>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</si>
  <si>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</si>
  <si>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</si>
  <si>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</si>
  <si>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</si>
  <si>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</si>
  <si>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</si>
  <si>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</si>
  <si>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</si>
  <si>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</si>
  <si>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</si>
  <si>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</si>
  <si>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</si>
  <si>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</si>
  <si>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</si>
  <si>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</si>
  <si>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</si>
  <si>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</si>
  <si>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</si>
  <si>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</si>
  <si>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</si>
  <si>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</si>
  <si>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</si>
  <si>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</si>
  <si>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</si>
  <si>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</si>
  <si>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</si>
  <si>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</si>
  <si>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</si>
  <si>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</si>
  <si>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</si>
  <si>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</si>
  <si>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</si>
  <si>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</si>
  <si>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</si>
  <si>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</si>
  <si>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</si>
  <si>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</si>
  <si>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</si>
  <si>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</si>
  <si>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</si>
  <si>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</si>
  <si>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</si>
  <si>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</si>
  <si>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</si>
  <si>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</si>
  <si>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</si>
  <si>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</si>
  <si>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</si>
  <si>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</si>
  <si>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</si>
  <si>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</si>
  <si>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</si>
  <si>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</si>
  <si>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</si>
  <si>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</si>
  <si>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</si>
  <si>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</si>
  <si>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</si>
  <si>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</si>
  <si>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</si>
  <si>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</si>
  <si>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</si>
  <si>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</si>
  <si>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</si>
  <si>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</si>
  <si>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</si>
  <si>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</si>
  <si>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</si>
  <si>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</si>
  <si>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</si>
  <si>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</si>
  <si>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</si>
  <si>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</si>
  <si>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</si>
  <si>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</si>
  <si>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</si>
  <si>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</si>
  <si>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</si>
  <si>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</si>
  <si>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</si>
  <si>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</si>
  <si>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</si>
  <si>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</si>
  <si>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</si>
  <si>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</si>
  <si>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</si>
  <si>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</si>
  <si>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</si>
  <si>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</si>
  <si>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</si>
  <si>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</si>
  <si>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</si>
  <si>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</si>
  <si>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</si>
  <si>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</si>
  <si>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</si>
  <si>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</si>
  <si>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</si>
  <si>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</si>
  <si>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</si>
  <si>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</si>
  <si>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</si>
  <si>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</si>
  <si>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</si>
  <si>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</si>
  <si>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</si>
  <si>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</si>
  <si>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</si>
  <si>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</si>
  <si>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</si>
  <si>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</si>
  <si>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</si>
  <si>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</si>
  <si>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</si>
  <si>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</si>
  <si>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</si>
  <si>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</si>
  <si>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</si>
  <si>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</si>
  <si>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</si>
  <si>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</si>
  <si>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</si>
  <si>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</si>
  <si>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</si>
  <si>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</si>
  <si>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</si>
  <si>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</si>
  <si>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</si>
  <si>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</si>
  <si>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</si>
  <si>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</si>
  <si>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</si>
  <si>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</si>
  <si>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</si>
  <si>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</si>
  <si>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</si>
  <si>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</si>
  <si>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</si>
  <si>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</si>
  <si>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</si>
  <si>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</si>
  <si>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</si>
  <si>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</si>
  <si>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</si>
  <si>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</si>
  <si>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</si>
  <si>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</si>
  <si>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</si>
  <si>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</si>
  <si>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</si>
  <si>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</si>
  <si>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</si>
  <si>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</si>
  <si>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</si>
  <si>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</si>
  <si>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</si>
  <si>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</si>
  <si>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</si>
  <si>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</si>
  <si>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</si>
  <si>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</si>
  <si>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</si>
  <si>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</si>
  <si>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</si>
  <si>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</si>
  <si>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</si>
  <si>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</si>
  <si>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</si>
  <si>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</si>
  <si>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</si>
  <si>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</si>
  <si>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</si>
  <si>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</si>
  <si>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</si>
  <si>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</si>
  <si>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</si>
  <si>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</si>
  <si>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</si>
  <si>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</si>
  <si>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</si>
  <si>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</si>
  <si>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</si>
  <si>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</si>
  <si>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</si>
  <si>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</si>
  <si>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</si>
  <si>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</si>
  <si>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</si>
  <si>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</si>
  <si>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</si>
  <si>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</si>
  <si>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</si>
  <si>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</si>
  <si>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</si>
  <si>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</si>
  <si>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</si>
  <si>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</si>
  <si>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</si>
  <si>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</si>
  <si>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</si>
  <si>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</si>
  <si>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</si>
  <si>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</si>
  <si>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</si>
  <si>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</si>
  <si>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</si>
  <si>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</si>
  <si>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</si>
  <si>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</si>
  <si>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</si>
  <si>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</si>
  <si>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</si>
  <si>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</si>
  <si>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</si>
  <si>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</si>
  <si>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</si>
  <si>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</si>
  <si>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</si>
  <si>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</si>
  <si>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</si>
  <si>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</si>
  <si>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</si>
  <si>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</si>
  <si>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</si>
  <si>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</si>
  <si>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</si>
  <si>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</si>
  <si>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</si>
  <si>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</si>
  <si>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</si>
  <si>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</si>
  <si>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</si>
  <si>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</si>
  <si>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</si>
  <si>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</si>
  <si>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</si>
  <si>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</si>
  <si>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</si>
  <si>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</si>
  <si>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</si>
  <si>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</si>
  <si>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</si>
  <si>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</si>
  <si>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</si>
  <si>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</si>
  <si>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</si>
  <si>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</si>
  <si>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</si>
  <si>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</si>
  <si>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</si>
  <si>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</si>
  <si>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</si>
  <si>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</si>
  <si>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</si>
  <si>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</si>
  <si>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</si>
  <si>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</si>
  <si>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</si>
  <si>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</si>
  <si>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</si>
  <si>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</si>
  <si>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</si>
  <si>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</si>
  <si>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</si>
  <si>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</si>
  <si>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</si>
  <si>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</si>
  <si>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</si>
  <si>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</si>
  <si>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</si>
  <si>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</si>
  <si>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</si>
  <si>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</si>
  <si>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</si>
  <si>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</si>
  <si>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</si>
  <si>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</si>
  <si>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</si>
  <si>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</si>
  <si>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</si>
  <si>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</si>
  <si>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</si>
  <si>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</si>
  <si>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</si>
  <si>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</si>
  <si>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</si>
  <si>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</si>
  <si>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</si>
  <si>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</si>
  <si>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</si>
  <si>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</si>
  <si>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</si>
  <si>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</si>
  <si>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</si>
  <si>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</si>
  <si>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</si>
  <si>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</si>
  <si>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</si>
  <si>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</si>
  <si>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</si>
  <si>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</si>
  <si>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</si>
  <si>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</si>
  <si>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</si>
  <si>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</si>
  <si>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</si>
  <si>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</si>
  <si>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</si>
  <si>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</si>
  <si>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</si>
  <si>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</si>
  <si>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</si>
  <si>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</si>
  <si>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</si>
  <si>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</si>
  <si>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</si>
  <si>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</si>
  <si>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</si>
  <si>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</si>
  <si>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</si>
  <si>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</si>
  <si>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</si>
  <si>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</si>
  <si>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</si>
  <si>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</si>
  <si>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</si>
  <si>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</si>
  <si>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</si>
  <si>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</si>
  <si>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</si>
  <si>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</si>
  <si>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</si>
  <si>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</si>
  <si>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</si>
  <si>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</si>
  <si>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</si>
  <si>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</si>
  <si>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</si>
  <si>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</si>
  <si>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</si>
  <si>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</si>
  <si>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</si>
  <si>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</si>
  <si>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</si>
  <si>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</si>
  <si>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</si>
  <si>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</si>
  <si>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</si>
  <si>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</si>
  <si>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</si>
  <si>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</si>
  <si>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</si>
  <si>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</si>
  <si>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</si>
  <si>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</si>
  <si>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</si>
  <si>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</si>
  <si>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</si>
  <si>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</si>
  <si>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</si>
  <si>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</si>
  <si>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</si>
  <si>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</si>
  <si>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</si>
  <si>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</si>
  <si>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</si>
  <si>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</si>
  <si>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</si>
  <si>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</si>
  <si>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</si>
  <si>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</si>
  <si>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</si>
  <si>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</si>
  <si>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</si>
  <si>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</si>
  <si>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</si>
  <si>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</si>
  <si>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</si>
  <si>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</si>
  <si>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</si>
  <si>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</si>
  <si>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</si>
  <si>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</si>
  <si>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</si>
  <si>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</si>
  <si>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</si>
  <si>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</si>
  <si>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</si>
  <si>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</si>
  <si>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</si>
  <si>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</si>
  <si>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</si>
  <si>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</si>
  <si>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</si>
  <si>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</si>
  <si>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</si>
  <si>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</si>
  <si>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</si>
  <si>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</si>
  <si>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</si>
  <si>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</si>
  <si>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</si>
  <si>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</si>
  <si>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</si>
  <si>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</si>
  <si>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</si>
  <si>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</si>
  <si>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</si>
  <si>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</si>
  <si>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</si>
  <si>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</si>
  <si>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</si>
  <si>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</si>
  <si>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</si>
  <si>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</si>
  <si>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</si>
  <si>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</si>
  <si>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</si>
  <si>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</si>
  <si>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</si>
  <si>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</si>
  <si>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</si>
  <si>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</si>
  <si>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</si>
  <si>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</si>
  <si>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</si>
  <si>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</si>
  <si>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</si>
  <si>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</si>
  <si>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</si>
  <si>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</si>
  <si>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</si>
  <si>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</si>
  <si>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</si>
  <si>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</si>
  <si>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</si>
  <si>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</si>
  <si>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</si>
  <si>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</si>
  <si>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</si>
  <si>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</si>
  <si>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</si>
  <si>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</si>
  <si>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</si>
  <si>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</si>
  <si>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</si>
  <si>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</si>
  <si>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</si>
  <si>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</si>
  <si>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</si>
  <si>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</si>
  <si>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</si>
  <si>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</si>
  <si>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</si>
  <si>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</si>
  <si>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</si>
  <si>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</si>
  <si>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</si>
  <si>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</si>
  <si>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</si>
  <si>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</si>
  <si>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</si>
  <si>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</si>
  <si>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</si>
  <si>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</si>
  <si>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</si>
  <si>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</si>
  <si>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</si>
  <si>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</si>
  <si>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</si>
  <si>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</si>
  <si>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</si>
  <si>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</si>
  <si>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</si>
  <si>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</si>
  <si>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</si>
  <si>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</si>
  <si>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</si>
  <si>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</si>
  <si>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</si>
  <si>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</si>
  <si>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</si>
  <si>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</si>
  <si>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</si>
  <si>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</si>
  <si>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</si>
  <si>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</si>
  <si>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</si>
  <si>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</si>
  <si>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</si>
  <si>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</si>
  <si>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</si>
  <si>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</si>
  <si>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</si>
  <si>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</si>
  <si>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</si>
  <si>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</si>
  <si>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</si>
  <si>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</si>
  <si>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</si>
  <si>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</si>
  <si>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</si>
  <si>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</si>
  <si>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</si>
  <si>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</si>
  <si>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</si>
  <si>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</si>
  <si>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</si>
  <si>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</si>
  <si>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</si>
  <si>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</si>
  <si>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</si>
  <si>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</si>
  <si>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</si>
  <si>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</si>
  <si>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</si>
  <si>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</si>
  <si>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</si>
  <si>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</si>
  <si>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</si>
  <si>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</si>
  <si>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</si>
  <si>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</si>
  <si>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</si>
  <si>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</si>
  <si>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</si>
  <si>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</si>
  <si>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</si>
  <si>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</si>
  <si>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</si>
  <si>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</si>
  <si>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</si>
  <si>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</si>
  <si>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</si>
  <si>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</si>
  <si>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</si>
  <si>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</si>
  <si>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</si>
  <si>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</si>
  <si>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</si>
  <si>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</si>
  <si>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</si>
  <si>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</si>
  <si>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</si>
  <si>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</si>
  <si>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</si>
  <si>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</si>
  <si>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</si>
  <si>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</si>
  <si>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</si>
  <si>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</si>
  <si>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</si>
  <si>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</si>
  <si>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</si>
  <si>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</si>
  <si>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</si>
  <si>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</si>
  <si>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</si>
  <si>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</si>
  <si>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</si>
  <si>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</si>
  <si>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</si>
  <si>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</si>
  <si>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</si>
  <si>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</si>
  <si>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</si>
  <si>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</si>
  <si>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</si>
  <si>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</si>
  <si>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</si>
  <si>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</si>
  <si>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</si>
  <si>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</si>
  <si>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</si>
  <si>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</si>
  <si>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</si>
  <si>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</si>
  <si>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</si>
  <si>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</si>
  <si>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</si>
  <si>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</si>
  <si>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</si>
  <si>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</si>
  <si>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</si>
  <si>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</si>
  <si>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</si>
  <si>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</si>
  <si>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</si>
  <si>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</si>
  <si>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</si>
  <si>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</si>
  <si>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</si>
  <si>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</si>
  <si>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</si>
  <si>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</si>
  <si>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</si>
  <si>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</si>
  <si>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</si>
  <si>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</si>
  <si>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</si>
  <si>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</si>
  <si>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</si>
  <si>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</si>
  <si>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</si>
  <si>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</si>
  <si>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</si>
  <si>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</si>
  <si>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</si>
  <si>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</si>
  <si>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</si>
  <si>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</si>
  <si>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</si>
  <si>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</si>
  <si>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</si>
  <si>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</si>
  <si>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</si>
  <si>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</si>
  <si>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</si>
  <si>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</si>
  <si>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</si>
  <si>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</si>
  <si>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</si>
  <si>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</si>
  <si>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</si>
  <si>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</si>
  <si>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</si>
  <si>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</si>
  <si>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</si>
  <si>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</si>
  <si>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</si>
  <si>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</si>
  <si>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</si>
  <si>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</si>
  <si>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</si>
  <si>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</si>
  <si>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</si>
  <si>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</si>
  <si>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</si>
  <si>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</si>
  <si>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</si>
  <si>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</si>
  <si>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</si>
  <si>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</si>
  <si>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</si>
  <si>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</si>
  <si>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</si>
  <si>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</si>
  <si>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</si>
  <si>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</si>
  <si>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</si>
  <si>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</si>
  <si>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</si>
  <si>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</si>
  <si>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</si>
  <si>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</si>
  <si>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</si>
  <si>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</si>
  <si>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</si>
  <si>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</si>
  <si>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</si>
  <si>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</si>
  <si>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</si>
  <si>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</si>
  <si>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</si>
  <si>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</si>
  <si>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</si>
  <si>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</si>
  <si>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</si>
  <si>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</si>
  <si>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</si>
  <si>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</si>
  <si>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</si>
  <si>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</si>
  <si>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</si>
  <si>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</si>
  <si>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</si>
  <si>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</si>
  <si>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</si>
  <si>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</si>
  <si>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</si>
  <si>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</si>
  <si>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</si>
  <si>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</si>
  <si>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</si>
  <si>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</si>
  <si>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</si>
  <si>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</si>
  <si>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</si>
  <si>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</si>
  <si>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</si>
  <si>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</si>
  <si>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</si>
  <si>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</si>
  <si>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</si>
  <si>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</si>
  <si>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</si>
  <si>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</si>
  <si>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</si>
  <si>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</si>
  <si>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</si>
  <si>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</si>
  <si>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</si>
  <si>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</si>
  <si>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</si>
  <si>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</si>
  <si>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</si>
  <si>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</si>
  <si>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</si>
  <si>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</si>
  <si>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</si>
  <si>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</si>
  <si>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</si>
  <si>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</si>
  <si>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</si>
  <si>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</si>
  <si>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</si>
  <si>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</si>
  <si>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</si>
  <si>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</si>
  <si>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</si>
  <si>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</si>
  <si>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</si>
  <si>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</si>
  <si>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</si>
  <si>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</si>
  <si>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</si>
  <si>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</si>
  <si>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</si>
  <si>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</si>
  <si>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</si>
  <si>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</si>
  <si>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</si>
  <si>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</si>
  <si>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</si>
  <si>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</si>
  <si>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</si>
  <si>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</si>
  <si>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</si>
  <si>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</si>
  <si>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</si>
  <si>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</si>
  <si>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</si>
  <si>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</si>
  <si>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</si>
  <si>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</si>
  <si>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</si>
  <si>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</si>
  <si>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</si>
  <si>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</si>
  <si>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</si>
  <si>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</si>
  <si>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</si>
  <si>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</si>
  <si>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</si>
  <si>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</si>
  <si>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</si>
  <si>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</si>
  <si>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</si>
  <si>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</si>
  <si>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</si>
  <si>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</si>
  <si>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</si>
  <si>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</si>
  <si>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</si>
  <si>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</si>
  <si>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</si>
  <si>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</si>
  <si>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</si>
  <si>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</si>
  <si>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</si>
  <si>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</si>
  <si>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</si>
  <si>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</si>
  <si>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</si>
  <si>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</si>
  <si>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</si>
  <si>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</si>
  <si>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</si>
  <si>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</si>
  <si>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</si>
  <si>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</si>
  <si>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</si>
  <si>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</si>
  <si>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</si>
  <si>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</si>
  <si>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</si>
  <si>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</si>
  <si>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</si>
  <si>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</si>
  <si>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</si>
  <si>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</si>
  <si>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</si>
  <si>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</si>
  <si>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</si>
  <si>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</si>
  <si>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</si>
  <si>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</si>
  <si>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</si>
  <si>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</si>
  <si>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</si>
  <si>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</si>
  <si>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</si>
  <si>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</si>
  <si>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</si>
  <si>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</si>
  <si>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</si>
  <si>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</si>
  <si>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</si>
  <si>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</si>
  <si>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</si>
  <si>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</si>
  <si>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</si>
  <si>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</si>
  <si>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</si>
  <si>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</si>
  <si>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</si>
  <si>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</si>
  <si>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</si>
  <si>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</si>
  <si>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</si>
  <si>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</si>
  <si>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</si>
  <si>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</si>
  <si>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</si>
  <si>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</si>
  <si>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</si>
  <si>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</si>
  <si>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</si>
  <si>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</si>
  <si>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</si>
  <si>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</si>
  <si>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</si>
  <si>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</si>
  <si>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</si>
  <si>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</si>
  <si>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</si>
  <si>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</si>
  <si>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</si>
  <si>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</si>
  <si>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</si>
  <si>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</si>
  <si>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</si>
  <si>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</si>
  <si>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</si>
  <si>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</si>
  <si>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</si>
  <si>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</si>
  <si>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</si>
  <si>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</si>
  <si>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</si>
  <si>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</si>
  <si>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</si>
  <si>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</si>
  <si>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</si>
  <si>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</si>
  <si>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</si>
  <si>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</si>
  <si>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</si>
  <si>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</si>
  <si>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</si>
  <si>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</si>
  <si>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</si>
  <si>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</si>
  <si>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</si>
  <si>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</si>
  <si>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</si>
  <si>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</si>
  <si>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</si>
  <si>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</si>
  <si>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</si>
  <si>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</si>
  <si>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</si>
  <si>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</si>
  <si>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</si>
  <si>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</si>
  <si>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</si>
  <si>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</si>
  <si>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</si>
  <si>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</si>
  <si>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</si>
  <si>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</si>
  <si>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</si>
  <si>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</si>
  <si>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</si>
  <si>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</si>
  <si>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</si>
  <si>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</si>
  <si>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</si>
  <si>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</si>
  <si>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</si>
  <si>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</si>
  <si>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</si>
  <si>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</si>
  <si>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</si>
  <si>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</si>
  <si>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</si>
  <si>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</si>
  <si>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</si>
  <si>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</si>
  <si>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</si>
  <si>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</si>
  <si>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</si>
  <si>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</si>
  <si>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</si>
  <si>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</si>
  <si>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</si>
  <si>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</si>
  <si>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</si>
  <si>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</si>
  <si>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</si>
  <si>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</si>
  <si>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</si>
  <si>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</si>
  <si>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</si>
  <si>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</si>
  <si>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</si>
  <si>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</si>
  <si>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</si>
  <si>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</si>
  <si>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</si>
  <si>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</si>
  <si>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</si>
  <si>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</si>
  <si>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</si>
  <si>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</si>
  <si>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</si>
  <si>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</si>
  <si>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</si>
  <si>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</si>
  <si>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</si>
  <si>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</si>
  <si>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</si>
  <si>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</si>
  <si>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</si>
  <si>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</si>
  <si>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</si>
  <si>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</si>
  <si>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</si>
  <si>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</si>
  <si>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</si>
  <si>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</si>
  <si>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</si>
  <si>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</si>
  <si>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</si>
  <si>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</si>
  <si>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</si>
  <si>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</si>
  <si>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</si>
  <si>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</si>
  <si>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</si>
  <si>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</si>
  <si>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</si>
  <si>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</si>
  <si>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</si>
  <si>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</si>
  <si>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</si>
  <si>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</si>
  <si>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</si>
  <si>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</si>
  <si>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</si>
  <si>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</si>
  <si>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</si>
  <si>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</si>
  <si>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</si>
  <si>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</si>
  <si>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</si>
  <si>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</si>
  <si>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</si>
  <si>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</si>
  <si>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</si>
  <si>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</si>
  <si>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</si>
  <si>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</si>
  <si>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</si>
  <si>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</si>
  <si>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</si>
  <si>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</si>
  <si>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</si>
  <si>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</si>
  <si>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</si>
  <si>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</si>
  <si>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</si>
  <si>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</si>
  <si>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</si>
  <si>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</si>
  <si>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</si>
  <si>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</si>
  <si>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</si>
  <si>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</si>
  <si>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</si>
  <si>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</si>
  <si>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</si>
  <si>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</si>
  <si>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</si>
  <si>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</si>
  <si>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</si>
  <si>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</si>
  <si>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</si>
  <si>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</si>
  <si>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</si>
  <si>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</si>
  <si>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</si>
  <si>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</si>
  <si>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</si>
  <si>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</si>
  <si>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</si>
  <si>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</si>
  <si>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</si>
  <si>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</si>
  <si>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</si>
  <si>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</si>
  <si>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</si>
  <si>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</si>
  <si>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</si>
  <si>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</si>
  <si>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</si>
  <si>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</si>
  <si>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</si>
  <si>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</si>
  <si>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</si>
  <si>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</si>
  <si>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</si>
  <si>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</si>
  <si>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</si>
  <si>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</si>
  <si>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</si>
  <si>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</si>
  <si>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</si>
  <si>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</si>
  <si>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</si>
  <si>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</si>
  <si>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</si>
  <si>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</si>
  <si>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</si>
  <si>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</si>
  <si>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</si>
  <si>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</si>
  <si>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</si>
  <si>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</si>
  <si>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</si>
  <si>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</si>
  <si>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</si>
  <si>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</si>
  <si>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</si>
  <si>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</si>
  <si>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</si>
  <si>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</si>
  <si>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</si>
  <si>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</si>
  <si>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</si>
  <si>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</si>
  <si>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</si>
  <si>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</si>
  <si>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</si>
  <si>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</si>
  <si>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</si>
  <si>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</si>
  <si>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</si>
  <si>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</si>
  <si>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</si>
  <si>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</si>
  <si>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</si>
  <si>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</si>
  <si>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</si>
  <si>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</si>
  <si>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</si>
  <si>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</si>
  <si>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</si>
  <si>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</si>
  <si>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</si>
  <si>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</si>
  <si>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</si>
  <si>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</si>
  <si>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</si>
  <si>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</si>
  <si>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</si>
  <si>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</si>
  <si>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</si>
  <si>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</si>
  <si>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</si>
  <si>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</si>
  <si>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</si>
  <si>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</si>
  <si>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</si>
  <si>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</si>
  <si>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</si>
  <si>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</si>
  <si>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</si>
  <si>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</si>
  <si>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</si>
  <si>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</si>
  <si>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</si>
  <si>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</si>
  <si>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</si>
  <si>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</si>
  <si>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</si>
  <si>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</si>
  <si>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</si>
  <si>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</si>
  <si>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</si>
  <si>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</si>
  <si>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</si>
  <si>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</si>
  <si>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</si>
  <si>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</si>
  <si>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</si>
  <si>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</si>
  <si>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</si>
  <si>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</si>
  <si>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</si>
  <si>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</si>
  <si>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</si>
  <si>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</si>
  <si>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</si>
  <si>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</si>
  <si>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</si>
  <si>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</si>
  <si>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</si>
  <si>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</si>
  <si>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</si>
  <si>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</si>
  <si>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</si>
  <si>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</si>
  <si>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</si>
  <si>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</si>
  <si>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</si>
  <si>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</si>
  <si>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</si>
  <si>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</si>
  <si>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</si>
  <si>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</si>
  <si>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</si>
  <si>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</si>
  <si>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</si>
  <si>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</si>
  <si>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</si>
  <si>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</si>
  <si>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</si>
  <si>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</si>
  <si>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</si>
  <si>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</si>
  <si>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</si>
  <si>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</si>
  <si>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</si>
  <si>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</si>
  <si>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</si>
  <si>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</si>
  <si>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</si>
  <si>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</si>
  <si>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</si>
  <si>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</si>
  <si>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</si>
  <si>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</si>
  <si>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</si>
  <si>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</si>
  <si>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</si>
  <si>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</si>
  <si>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</si>
  <si>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</si>
  <si>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</si>
  <si>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</si>
  <si>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</si>
  <si>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</si>
  <si>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</si>
  <si>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</si>
  <si>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</si>
  <si>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</si>
  <si>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</si>
  <si>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</si>
  <si>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</si>
  <si>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</si>
  <si>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</si>
  <si>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</si>
  <si>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</si>
  <si>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</si>
  <si>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</si>
  <si>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</si>
  <si>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</si>
  <si>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</si>
  <si>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</si>
  <si>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</si>
  <si>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</si>
  <si>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</si>
  <si>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</si>
  <si>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</si>
  <si>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</si>
  <si>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</si>
  <si>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</si>
  <si>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</si>
  <si>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</si>
  <si>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</si>
  <si>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</si>
  <si>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</si>
  <si>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</si>
  <si>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</si>
  <si>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</si>
  <si>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</si>
  <si>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</si>
  <si>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</si>
  <si>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</si>
  <si>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</si>
  <si>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</si>
  <si>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</si>
  <si>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</si>
  <si>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</si>
  <si>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</si>
  <si>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</si>
  <si>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</si>
  <si>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</si>
  <si>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</si>
  <si>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</si>
  <si>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</si>
  <si>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</si>
  <si>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</si>
  <si>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</si>
  <si>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</si>
  <si>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</si>
  <si>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</si>
  <si>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</si>
  <si>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</si>
  <si>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</si>
  <si>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</si>
  <si>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</si>
  <si>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</si>
  <si>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</si>
  <si>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</si>
  <si>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</si>
  <si>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</si>
  <si>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</si>
  <si>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</si>
  <si>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</si>
  <si>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</si>
  <si>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</si>
  <si>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</si>
  <si>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</si>
  <si>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</si>
  <si>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</si>
  <si>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</si>
  <si>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</si>
  <si>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</si>
  <si>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</si>
  <si>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</si>
  <si>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</si>
  <si>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</si>
  <si>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</si>
  <si>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</si>
  <si>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</si>
  <si>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</si>
  <si>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</si>
  <si>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</si>
  <si>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</si>
  <si>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</si>
  <si>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</si>
  <si>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</si>
  <si>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</si>
  <si>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</si>
  <si>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</si>
  <si>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</si>
  <si>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</si>
  <si>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</si>
  <si>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</si>
  <si>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</si>
  <si>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</si>
  <si>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</si>
  <si>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</si>
  <si>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</si>
  <si>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</si>
  <si>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</si>
  <si>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</si>
  <si>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</si>
  <si>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</si>
  <si>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</si>
  <si>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</si>
  <si>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</si>
  <si>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</si>
  <si>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</si>
  <si>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</si>
  <si>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</si>
  <si>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</si>
  <si>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</si>
  <si>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</si>
  <si>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</si>
  <si>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</si>
  <si>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</si>
  <si>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</si>
  <si>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</si>
  <si>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</si>
  <si>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</si>
  <si>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</si>
  <si>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</si>
  <si>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</si>
  <si>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</si>
  <si>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</si>
  <si>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</si>
  <si>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</si>
  <si>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</si>
  <si>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</si>
  <si>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</si>
  <si>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</si>
  <si>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</si>
  <si>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</si>
  <si>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</si>
  <si>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</si>
  <si>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</si>
  <si>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</si>
  <si>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</si>
  <si>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</si>
  <si>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</si>
  <si>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</si>
  <si>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</si>
  <si>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</si>
  <si>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</si>
  <si>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</si>
  <si>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</si>
  <si>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</si>
  <si>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</si>
  <si>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</si>
  <si>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</si>
  <si>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</si>
  <si>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</si>
  <si>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</si>
  <si>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</si>
  <si>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</si>
  <si>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</si>
  <si>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</si>
  <si>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</si>
  <si>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</si>
  <si>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</si>
  <si>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</si>
  <si>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</si>
  <si>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</si>
  <si>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</si>
  <si>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</si>
  <si>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</si>
  <si>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</si>
  <si>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</si>
  <si>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</si>
  <si>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</si>
  <si>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</si>
  <si>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</si>
  <si>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</si>
  <si>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</si>
  <si>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</si>
  <si>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</si>
  <si>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</si>
  <si>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</si>
  <si>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</si>
  <si>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</si>
  <si>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</si>
  <si>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</si>
  <si>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</si>
  <si>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</si>
  <si>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</si>
  <si>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</si>
  <si>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</si>
  <si>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</si>
  <si>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</si>
  <si>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</si>
  <si>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</si>
  <si>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</si>
  <si>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</si>
  <si>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</si>
  <si>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</si>
  <si>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</si>
  <si>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</si>
  <si>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</si>
  <si>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</si>
  <si>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</si>
  <si>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</si>
  <si>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</si>
  <si>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</si>
  <si>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</si>
  <si>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</si>
  <si>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</si>
  <si>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</si>
  <si>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</si>
  <si>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</si>
  <si>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</si>
  <si>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</si>
  <si>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</si>
  <si>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</si>
  <si>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</si>
  <si>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</si>
  <si>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</si>
  <si>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</si>
  <si>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</si>
  <si>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</si>
  <si>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</si>
  <si>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</si>
  <si>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</si>
  <si>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</si>
  <si>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</si>
  <si>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</si>
  <si>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</si>
  <si>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</si>
  <si>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</si>
  <si>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</si>
  <si>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</si>
  <si>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</si>
  <si>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</si>
  <si>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</si>
  <si>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</si>
  <si>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</si>
  <si>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</si>
  <si>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</si>
  <si>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</si>
  <si>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</si>
  <si>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</si>
  <si>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</si>
  <si>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</si>
  <si>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</si>
  <si>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</si>
  <si>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</si>
  <si>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</si>
  <si>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</si>
  <si>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</si>
  <si>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</si>
  <si>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</si>
  <si>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</si>
  <si>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</si>
  <si>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</si>
  <si>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</si>
  <si>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</si>
  <si>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</si>
  <si>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</si>
  <si>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</si>
  <si>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</si>
  <si>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</si>
  <si>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</si>
  <si>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</si>
  <si>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</si>
  <si>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</si>
  <si>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</si>
  <si>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</si>
  <si>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</si>
  <si>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</si>
  <si>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</si>
  <si>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</si>
  <si>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</si>
  <si>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</si>
  <si>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</si>
  <si>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</si>
  <si>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</si>
  <si>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</si>
  <si>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</si>
  <si>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</si>
  <si>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</si>
  <si>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</si>
  <si>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</si>
  <si>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</si>
  <si>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</si>
  <si>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</si>
  <si>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</si>
  <si>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</si>
  <si>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</si>
  <si>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</si>
  <si>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</si>
  <si>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</si>
  <si>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</si>
  <si>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</si>
  <si>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</si>
  <si>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</si>
  <si>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</si>
  <si>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</si>
  <si>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</si>
  <si>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</si>
  <si>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</si>
  <si>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</si>
  <si>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</si>
  <si>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</si>
  <si>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</si>
  <si>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</si>
  <si>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</si>
  <si>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</si>
  <si>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</si>
  <si>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</si>
  <si>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</si>
  <si>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</si>
  <si>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</si>
  <si>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</si>
  <si>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</si>
  <si>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</si>
  <si>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</si>
  <si>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</si>
  <si>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</si>
  <si>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</si>
  <si>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</si>
  <si>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</si>
  <si>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</si>
  <si>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</si>
  <si>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</si>
  <si>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</si>
  <si>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</si>
  <si>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</si>
  <si>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</si>
  <si>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</si>
  <si>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</si>
  <si>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</si>
  <si>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</si>
  <si>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</si>
  <si>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</si>
  <si>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</si>
  <si>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</si>
  <si>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</si>
  <si>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</si>
  <si>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</si>
  <si>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</si>
  <si>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</si>
  <si>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</si>
  <si>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</si>
  <si>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</si>
  <si>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</si>
  <si>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</si>
  <si>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</si>
  <si>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</si>
  <si>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</si>
  <si>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</si>
  <si>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</si>
  <si>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</si>
  <si>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</si>
  <si>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</si>
  <si>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</si>
  <si>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</si>
  <si>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</si>
  <si>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</si>
  <si>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</si>
  <si>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</si>
  <si>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</si>
  <si>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</si>
  <si>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</si>
  <si>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</si>
  <si>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</si>
  <si>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</si>
  <si>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</si>
  <si>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</si>
  <si>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</si>
  <si>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</si>
  <si>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</si>
  <si>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</si>
  <si>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</si>
  <si>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</si>
  <si>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</si>
  <si>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</si>
  <si>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</si>
  <si>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</si>
  <si>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</si>
  <si>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</si>
  <si>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</si>
  <si>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</si>
  <si>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</si>
  <si>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</si>
  <si>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</si>
  <si>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</si>
  <si>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</si>
  <si>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</si>
  <si>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</si>
  <si>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</si>
  <si>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</si>
  <si>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</si>
  <si>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</si>
  <si>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</si>
  <si>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</si>
  <si>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</si>
  <si>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</si>
  <si>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</si>
  <si>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</si>
  <si>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</si>
  <si>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</si>
  <si>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</si>
  <si>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</si>
  <si>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</si>
  <si>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</si>
  <si>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</si>
  <si>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</si>
  <si>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</si>
  <si>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</si>
  <si>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</si>
  <si>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</si>
  <si>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</si>
  <si>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</si>
  <si>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</si>
  <si>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</si>
  <si>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</si>
  <si>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</si>
  <si>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</si>
  <si>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</si>
  <si>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</si>
  <si>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</si>
  <si>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</si>
  <si>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</si>
  <si>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</si>
  <si>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</si>
  <si>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</si>
  <si>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</si>
  <si>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</si>
  <si>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</si>
  <si>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</si>
  <si>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</si>
  <si>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</si>
  <si>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</si>
  <si>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</si>
  <si>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</si>
  <si>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</si>
  <si>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</si>
  <si>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</si>
  <si>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</si>
  <si>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</si>
  <si>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</si>
  <si>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</si>
  <si>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</si>
  <si>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</si>
  <si>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</si>
  <si>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</si>
  <si>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</si>
  <si>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</si>
  <si>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</si>
  <si>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</si>
  <si>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</si>
  <si>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</si>
  <si>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</si>
  <si>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</si>
  <si>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</si>
  <si>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</si>
  <si>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</si>
  <si>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</si>
  <si>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</si>
  <si>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</si>
  <si>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</si>
  <si>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</si>
  <si>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</si>
  <si>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</si>
  <si>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</si>
  <si>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</si>
  <si>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</si>
  <si>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</si>
  <si>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</si>
  <si>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</si>
  <si>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</si>
  <si>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</si>
  <si>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</si>
  <si>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</si>
  <si>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</si>
  <si>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</si>
  <si>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</si>
  <si>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</si>
  <si>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</si>
  <si>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</si>
  <si>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</si>
  <si>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</si>
  <si>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</si>
  <si>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</si>
  <si>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</si>
  <si>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</si>
  <si>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</si>
  <si>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</si>
  <si>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</si>
  <si>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</si>
  <si>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</si>
  <si>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</si>
  <si>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</si>
  <si>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</si>
  <si>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</si>
  <si>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</si>
  <si>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</si>
  <si>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</si>
  <si>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</si>
  <si>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</si>
  <si>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</si>
  <si>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</si>
  <si>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</si>
  <si>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</si>
  <si>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</si>
  <si>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</si>
  <si>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</si>
  <si>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</si>
  <si>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</si>
  <si>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</si>
  <si>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</si>
  <si>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</si>
  <si>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</si>
  <si>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</si>
  <si>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</si>
  <si>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</si>
  <si>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</si>
  <si>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</si>
  <si>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</si>
  <si>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</si>
  <si>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</si>
  <si>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</si>
  <si>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</si>
  <si>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</si>
  <si>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</si>
  <si>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</si>
  <si>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</si>
  <si>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</si>
  <si>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</si>
  <si>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</si>
  <si>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</si>
  <si>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</si>
  <si>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</si>
  <si>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</si>
  <si>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</si>
  <si>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</si>
  <si>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</si>
  <si>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</si>
  <si>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</si>
  <si>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</si>
  <si>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</si>
  <si>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</si>
  <si>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</si>
  <si>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</si>
  <si>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</si>
  <si>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</si>
  <si>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</si>
  <si>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</si>
  <si>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</si>
  <si>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</si>
  <si>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</si>
  <si>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</si>
  <si>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</si>
  <si>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</si>
  <si>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</si>
  <si>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</si>
  <si>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</si>
  <si>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</si>
  <si>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</si>
  <si>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</si>
  <si>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</si>
  <si>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</si>
  <si>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</si>
  <si>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</si>
  <si>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</si>
  <si>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</si>
  <si>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</si>
  <si>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</si>
  <si>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</si>
  <si>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</si>
  <si>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</si>
  <si>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</si>
  <si>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</si>
  <si>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</si>
  <si>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</si>
  <si>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</si>
  <si>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</si>
  <si>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</si>
  <si>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</si>
  <si>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</si>
  <si>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</si>
  <si>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</si>
  <si>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</si>
  <si>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</si>
  <si>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</si>
  <si>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</si>
  <si>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</si>
  <si>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</si>
  <si>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</si>
  <si>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</si>
  <si>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</si>
  <si>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</si>
  <si>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</si>
  <si>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</si>
  <si>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</si>
  <si>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</si>
  <si>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</si>
  <si>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</si>
  <si>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</si>
  <si>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</si>
  <si>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</si>
  <si>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</si>
  <si>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</si>
  <si>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</si>
  <si>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</si>
  <si>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</si>
  <si>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</si>
  <si>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</si>
  <si>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</si>
  <si>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</si>
  <si>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</si>
  <si>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</si>
  <si>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</si>
  <si>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</si>
  <si>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</si>
  <si>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</si>
  <si>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</si>
  <si>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</si>
  <si>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</si>
  <si>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</si>
  <si>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</si>
  <si>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</si>
  <si>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</si>
  <si>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</si>
  <si>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</si>
  <si>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</si>
  <si>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</si>
  <si>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</si>
  <si>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</si>
  <si>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</si>
  <si>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</si>
  <si>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</si>
  <si>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</si>
  <si>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</si>
  <si>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</si>
  <si>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</si>
  <si>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</si>
  <si>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</si>
  <si>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</si>
  <si>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</si>
  <si>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</si>
  <si>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</si>
  <si>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</si>
  <si>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</si>
  <si>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</si>
  <si>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</si>
  <si>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</si>
  <si>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</si>
  <si>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</si>
  <si>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</si>
  <si>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</si>
  <si>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</si>
  <si>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</si>
  <si>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</si>
  <si>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</si>
  <si>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</si>
  <si>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</si>
  <si>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</si>
  <si>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</si>
  <si>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</si>
  <si>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</si>
  <si>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</si>
  <si>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</si>
  <si>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</si>
  <si>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</si>
  <si>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</si>
  <si>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</si>
  <si>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</si>
  <si>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</si>
  <si>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</si>
  <si>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</si>
  <si>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</si>
  <si>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</si>
  <si>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</si>
  <si>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</si>
  <si>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</si>
  <si>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</si>
  <si>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</si>
  <si>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</si>
  <si>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</si>
  <si>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</si>
  <si>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</si>
  <si>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</si>
  <si>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</si>
  <si>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</si>
  <si>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</si>
  <si>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</si>
  <si>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</si>
  <si>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</si>
  <si>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</si>
  <si>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</si>
  <si>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</si>
  <si>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</si>
  <si>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</si>
  <si>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</si>
  <si>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</si>
  <si>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</si>
  <si>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</si>
  <si>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</si>
  <si>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</si>
  <si>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</si>
  <si>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</si>
  <si>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</si>
  <si>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</si>
  <si>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</si>
  <si>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</si>
  <si>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</si>
  <si>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</si>
  <si>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</si>
  <si>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</si>
  <si>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</si>
  <si>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</si>
  <si>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</si>
  <si>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</si>
  <si>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</si>
  <si>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</si>
  <si>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</si>
  <si>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</si>
  <si>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</si>
  <si>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</si>
  <si>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</si>
  <si>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</si>
  <si>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</si>
  <si>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</si>
  <si>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</si>
  <si>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</si>
  <si>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</si>
  <si>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</si>
  <si>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</si>
  <si>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</si>
  <si>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</si>
  <si>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</si>
  <si>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</si>
  <si>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</si>
  <si>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</si>
  <si>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</si>
  <si>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</si>
  <si>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</si>
  <si>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</si>
  <si>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</si>
  <si>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</si>
  <si>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</si>
  <si>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</si>
  <si>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</si>
  <si>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</si>
  <si>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</si>
  <si>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</si>
  <si>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</si>
  <si>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</si>
  <si>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</si>
  <si>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</si>
  <si>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</si>
  <si>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</si>
  <si>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</si>
  <si>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</si>
  <si>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</si>
  <si>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</si>
  <si>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</si>
  <si>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</si>
  <si>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</si>
  <si>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</si>
  <si>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</si>
  <si>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</si>
  <si>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</si>
  <si>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</si>
  <si>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</si>
  <si>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</si>
  <si>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</si>
  <si>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</si>
  <si>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</si>
  <si>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</si>
  <si>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</si>
  <si>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</si>
  <si>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</si>
  <si>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</si>
  <si>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</si>
  <si>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</si>
  <si>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</si>
  <si>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</si>
  <si>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</si>
  <si>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</si>
  <si>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</si>
  <si>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</si>
  <si>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</si>
  <si>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</si>
  <si>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</si>
  <si>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</si>
  <si>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</si>
  <si>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</si>
  <si>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</si>
  <si>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</si>
  <si>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</si>
  <si>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</si>
  <si>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</si>
  <si>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</si>
  <si>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</si>
  <si>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</si>
  <si>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</si>
  <si>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</si>
  <si>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</si>
  <si>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</si>
  <si>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</si>
  <si>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</si>
  <si>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</si>
  <si>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</si>
  <si>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</si>
  <si>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</si>
  <si>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</si>
  <si>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</si>
  <si>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</si>
  <si>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</si>
  <si>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</si>
  <si>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</si>
  <si>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</si>
  <si>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</si>
  <si>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</si>
  <si>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</si>
  <si>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</si>
  <si>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</si>
  <si>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</si>
  <si>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</si>
  <si>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</si>
  <si>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</si>
  <si>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</si>
  <si>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</si>
  <si>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</si>
  <si>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</si>
  <si>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</si>
  <si>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</si>
  <si>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</si>
  <si>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</si>
  <si>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</si>
  <si>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</si>
  <si>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</si>
  <si>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</si>
  <si>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</si>
  <si>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</si>
  <si>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</si>
  <si>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</si>
  <si>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</si>
  <si>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</si>
  <si>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</si>
  <si>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</si>
  <si>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</si>
  <si>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</si>
  <si>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</si>
  <si>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</si>
  <si>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</si>
  <si>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</si>
  <si>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</si>
  <si>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</si>
  <si>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</si>
  <si>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</si>
  <si>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</si>
  <si>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</si>
  <si>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</si>
  <si>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</si>
  <si>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</si>
  <si>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</si>
  <si>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</si>
  <si>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</si>
  <si>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</si>
  <si>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</si>
  <si>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</si>
  <si>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</si>
  <si>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</si>
  <si>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</si>
  <si>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</si>
  <si>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</si>
  <si>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</si>
  <si>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</si>
  <si>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</si>
  <si>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</si>
  <si>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</si>
  <si>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</si>
  <si>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</si>
  <si>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</si>
  <si>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</si>
  <si>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</si>
  <si>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</si>
  <si>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</si>
  <si>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</si>
  <si>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</si>
  <si>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</si>
  <si>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</si>
  <si>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</si>
  <si>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</si>
  <si>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</si>
  <si>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</si>
  <si>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</si>
  <si>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</si>
  <si>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</si>
  <si>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</si>
  <si>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</si>
  <si>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</si>
  <si>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</si>
  <si>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</si>
  <si>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</si>
  <si>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</si>
  <si>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</si>
  <si>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</si>
  <si>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</si>
  <si>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</si>
  <si>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</si>
  <si>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</si>
  <si>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</si>
  <si>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</si>
  <si>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</si>
  <si>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</si>
  <si>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</si>
  <si>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</si>
  <si>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</si>
  <si>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</si>
  <si>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</si>
  <si>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</si>
  <si>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</si>
  <si>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</si>
  <si>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</si>
  <si>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</si>
  <si>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</si>
  <si>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</si>
  <si>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</si>
  <si>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</si>
  <si>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</si>
  <si>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</si>
  <si>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</si>
  <si>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</si>
  <si>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</si>
  <si>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</si>
  <si>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</si>
  <si>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</si>
  <si>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</si>
  <si>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</si>
  <si>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</si>
  <si>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</si>
  <si>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</si>
  <si>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</si>
  <si>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</si>
  <si>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</si>
  <si>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</si>
  <si>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</si>
  <si>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</si>
  <si>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</si>
  <si>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</si>
  <si>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</si>
  <si>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</si>
  <si>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</si>
  <si>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</si>
  <si>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</si>
  <si>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</si>
  <si>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</si>
  <si>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</si>
  <si>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</si>
  <si>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</si>
  <si>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</si>
  <si>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</si>
  <si>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</si>
  <si>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</si>
  <si>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</si>
  <si>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</si>
  <si>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</si>
  <si>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</si>
  <si>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</si>
  <si>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</si>
  <si>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</si>
  <si>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</si>
  <si>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</si>
  <si>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</si>
  <si>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</si>
  <si>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</si>
  <si>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</si>
  <si>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</si>
  <si>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</si>
  <si>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</si>
  <si>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</si>
  <si>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</si>
  <si>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</si>
  <si>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</si>
  <si>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</si>
  <si>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</si>
  <si>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</si>
  <si>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</si>
  <si>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</si>
  <si>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</si>
  <si>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</si>
  <si>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</si>
  <si>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</si>
  <si>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</si>
  <si>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</si>
  <si>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</si>
  <si>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</si>
  <si>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</si>
  <si>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</si>
  <si>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</si>
  <si>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</si>
  <si>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</si>
  <si>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</si>
  <si>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</si>
  <si>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</si>
  <si>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</si>
  <si>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</si>
  <si>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</si>
  <si>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</si>
  <si>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</si>
  <si>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</si>
  <si>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</si>
  <si>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</si>
  <si>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</si>
  <si>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</si>
  <si>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</si>
  <si>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</si>
  <si>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</si>
  <si>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</si>
  <si>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</si>
  <si>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</si>
  <si>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</si>
  <si>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</si>
  <si>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</si>
  <si>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</si>
  <si>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</si>
  <si>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</si>
  <si>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</si>
  <si>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</si>
  <si>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</si>
  <si>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</si>
  <si>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</si>
  <si>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</si>
  <si>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</si>
  <si>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</si>
  <si>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</si>
  <si>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</si>
  <si>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</si>
  <si>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</si>
  <si>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</si>
  <si>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</si>
  <si>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</si>
  <si>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</si>
  <si>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</si>
  <si>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</si>
  <si>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</si>
  <si>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</si>
  <si>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</si>
  <si>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</si>
  <si>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</si>
  <si>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</si>
  <si>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</si>
  <si>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</si>
  <si>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</si>
  <si>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</si>
  <si>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</si>
  <si>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</si>
  <si>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</si>
  <si>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</si>
  <si>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</si>
  <si>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</si>
  <si>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</si>
  <si>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</si>
  <si>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</si>
  <si>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</si>
  <si>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</si>
  <si>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</si>
  <si>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</si>
  <si>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</si>
  <si>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</si>
  <si>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</si>
  <si>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</si>
  <si>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</si>
  <si>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</si>
  <si>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</si>
  <si>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</si>
  <si>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</si>
  <si>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</si>
  <si>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</si>
  <si>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</si>
  <si>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</si>
  <si>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</si>
  <si>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</si>
  <si>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</si>
  <si>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</si>
  <si>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</si>
  <si>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</si>
  <si>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</si>
  <si>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</si>
  <si>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</si>
  <si>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</si>
  <si>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</si>
  <si>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</si>
  <si>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</si>
  <si>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</si>
  <si>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</si>
  <si>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</si>
  <si>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</si>
  <si>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</si>
  <si>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</si>
  <si>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</si>
  <si>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</si>
  <si>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</si>
  <si>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</si>
  <si>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</si>
  <si>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</si>
  <si>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</si>
  <si>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</si>
  <si>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</si>
  <si>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</si>
  <si>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</si>
  <si>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</si>
  <si>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</si>
  <si>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</si>
  <si>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</si>
  <si>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</si>
  <si>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</si>
  <si>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</si>
  <si>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</si>
  <si>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</si>
  <si>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</si>
  <si>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</si>
  <si>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</si>
  <si>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</si>
  <si>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</si>
  <si>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</si>
  <si>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</si>
  <si>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</si>
  <si>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</si>
  <si>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</si>
  <si>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</si>
  <si>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</si>
  <si>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</si>
  <si>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</si>
  <si>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</si>
  <si>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</si>
  <si>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</si>
  <si>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</si>
  <si>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</si>
  <si>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</si>
  <si>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</si>
  <si>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</si>
  <si>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</si>
  <si>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</si>
  <si>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</si>
  <si>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</si>
  <si>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</si>
  <si>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</si>
  <si>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</si>
  <si>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</si>
  <si>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</si>
  <si>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</si>
  <si>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</si>
  <si>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</si>
  <si>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</si>
  <si>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</si>
  <si>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</si>
  <si>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</si>
  <si>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</si>
  <si>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</si>
  <si>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</si>
  <si>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</si>
  <si>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</si>
  <si>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</si>
  <si>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</si>
  <si>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</si>
  <si>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</si>
  <si>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</si>
  <si>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</si>
  <si>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</si>
  <si>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</si>
  <si>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</si>
  <si>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</si>
  <si>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</si>
  <si>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</si>
  <si>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</si>
  <si>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</si>
  <si>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</si>
  <si>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</si>
  <si>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</si>
  <si>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</si>
  <si>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</si>
  <si>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</si>
  <si>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</si>
  <si>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</si>
  <si>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</si>
  <si>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</si>
  <si>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</si>
  <si>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</si>
  <si>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</si>
  <si>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</si>
  <si>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</si>
  <si>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</si>
  <si>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</si>
  <si>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</si>
  <si>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</si>
  <si>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</si>
  <si>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</si>
  <si>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</si>
  <si>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</si>
  <si>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</si>
  <si>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</si>
  <si>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</si>
  <si>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</si>
  <si>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</si>
  <si>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</si>
  <si>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</si>
  <si>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</si>
  <si>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</si>
  <si>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</si>
  <si>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</si>
  <si>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</si>
  <si>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</si>
  <si>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</si>
  <si>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</si>
  <si>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</si>
  <si>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</si>
  <si>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</si>
  <si>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</si>
  <si>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</si>
  <si>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</si>
  <si>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</si>
  <si>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</si>
  <si>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</si>
  <si>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</si>
  <si>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</si>
  <si>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</si>
  <si>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</si>
  <si>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</si>
  <si>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</si>
  <si>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</si>
  <si>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</si>
  <si>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</si>
  <si>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</si>
  <si>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</si>
  <si>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</si>
  <si>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</si>
  <si>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</si>
  <si>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</si>
  <si>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</si>
  <si>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</si>
  <si>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</si>
  <si>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</si>
  <si>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</si>
  <si>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</si>
  <si>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</si>
  <si>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</si>
  <si>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</si>
  <si>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</si>
  <si>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</si>
  <si>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</si>
  <si>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</si>
  <si>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</si>
  <si>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</si>
  <si>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</si>
  <si>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</si>
  <si>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</si>
  <si>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</si>
  <si>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</si>
  <si>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</si>
  <si>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</si>
  <si>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</si>
  <si>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</si>
  <si>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</si>
  <si>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</si>
  <si>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</si>
  <si>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</si>
  <si>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</si>
  <si>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</si>
  <si>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</si>
  <si>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</si>
  <si>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</si>
  <si>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</si>
  <si>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</si>
  <si>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</si>
  <si>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</si>
  <si>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</si>
  <si>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</si>
  <si>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</si>
  <si>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</si>
  <si>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</si>
  <si>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</si>
  <si>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</si>
  <si>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</si>
  <si>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</si>
  <si>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</si>
  <si>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</si>
  <si>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</si>
  <si>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</si>
  <si>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</si>
  <si>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</si>
  <si>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</si>
  <si>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</si>
  <si>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</si>
  <si>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</si>
  <si>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</si>
  <si>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</si>
  <si>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</si>
  <si>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</si>
  <si>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</si>
  <si>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</si>
  <si>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</si>
  <si>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</si>
  <si>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</si>
  <si>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</si>
  <si>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</si>
  <si>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</si>
  <si>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</si>
  <si>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</si>
  <si>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</si>
  <si>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</si>
  <si>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</si>
  <si>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</si>
  <si>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</si>
  <si>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</si>
  <si>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</si>
  <si>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</si>
  <si>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</si>
  <si>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</si>
  <si>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</si>
  <si>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</si>
  <si>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</si>
  <si>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</si>
  <si>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</si>
  <si>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</si>
  <si>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</si>
  <si>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</si>
  <si>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</si>
  <si>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</si>
  <si>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</si>
  <si>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</si>
  <si>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</si>
  <si>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</si>
  <si>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</si>
  <si>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</si>
  <si>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</si>
  <si>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</si>
  <si>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</si>
  <si>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</si>
  <si>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</si>
  <si>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</si>
  <si>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</si>
  <si>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</si>
  <si>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</si>
  <si>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</si>
  <si>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</si>
  <si>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</si>
  <si>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</si>
  <si>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</si>
  <si>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</si>
  <si>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</si>
  <si>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</si>
  <si>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</si>
  <si>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</si>
  <si>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</si>
  <si>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</si>
  <si>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</si>
  <si>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</si>
  <si>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</si>
  <si>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</si>
  <si>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</si>
  <si>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</si>
  <si>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</si>
  <si>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</si>
  <si>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</si>
  <si>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</si>
  <si>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</si>
  <si>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</si>
  <si>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</si>
  <si>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</si>
  <si>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</si>
  <si>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</si>
  <si>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</si>
  <si>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</si>
  <si>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</si>
  <si>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</si>
  <si>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</si>
  <si>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</si>
  <si>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</si>
  <si>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</si>
  <si>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</si>
  <si>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</si>
  <si>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</si>
  <si>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</si>
  <si>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</si>
  <si>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</si>
  <si>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</si>
  <si>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</si>
  <si>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</si>
  <si>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</si>
  <si>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</si>
  <si>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</si>
  <si>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</si>
  <si>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</si>
  <si>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</si>
  <si>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</si>
  <si>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</si>
  <si>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</si>
  <si>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</si>
  <si>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</si>
  <si>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</si>
  <si>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</si>
  <si>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</si>
  <si>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</si>
  <si>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</si>
  <si>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</si>
  <si>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</si>
  <si>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</si>
  <si>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</si>
  <si>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</si>
  <si>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</si>
  <si>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</si>
  <si>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</si>
  <si>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</si>
  <si>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</si>
  <si>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</si>
  <si>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</si>
  <si>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</si>
  <si>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</si>
  <si>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</si>
  <si>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</si>
  <si>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</si>
  <si>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</si>
  <si>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</si>
  <si>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</si>
  <si>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</si>
  <si>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</si>
  <si>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</si>
  <si>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</si>
  <si>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</si>
  <si>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</si>
  <si>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</si>
  <si>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</si>
  <si>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</si>
  <si>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</si>
  <si>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</si>
  <si>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</si>
  <si>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</si>
  <si>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</si>
  <si>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</si>
  <si>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</si>
  <si>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</si>
  <si>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</si>
  <si>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</si>
  <si>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</si>
  <si>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</si>
  <si>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</si>
  <si>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</si>
  <si>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</si>
  <si>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</si>
  <si>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</si>
  <si>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</si>
  <si>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</si>
  <si>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</si>
  <si>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</si>
  <si>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</si>
  <si>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</si>
  <si>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</si>
  <si>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</si>
  <si>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</si>
  <si>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</si>
  <si>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</si>
  <si>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</si>
  <si>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</si>
  <si>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</si>
  <si>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</si>
  <si>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</si>
  <si>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</si>
  <si>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</si>
  <si>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</si>
  <si>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</si>
  <si>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</si>
  <si>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</si>
  <si>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</si>
  <si>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</si>
  <si>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</si>
  <si>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</si>
  <si>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</si>
  <si>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</si>
  <si>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</si>
  <si>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</si>
  <si>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</si>
  <si>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</si>
  <si>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</si>
  <si>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</si>
  <si>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</si>
  <si>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</si>
  <si>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</si>
  <si>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</si>
  <si>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</si>
  <si>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</si>
  <si>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</si>
  <si>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</si>
  <si>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</si>
  <si>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</si>
  <si>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</si>
  <si>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</si>
  <si>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</si>
  <si>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</si>
  <si>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</si>
  <si>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</si>
  <si>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</si>
  <si>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</si>
  <si>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</si>
  <si>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</si>
  <si>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</si>
  <si>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</si>
  <si>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</si>
  <si>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</si>
  <si>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</si>
  <si>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</si>
  <si>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</si>
  <si>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</si>
  <si>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</si>
  <si>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</si>
  <si>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</si>
  <si>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</si>
  <si>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</si>
  <si>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</si>
  <si>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</si>
  <si>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</si>
  <si>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</si>
  <si>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</si>
  <si>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</si>
  <si>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</si>
  <si>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</si>
  <si>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</si>
  <si>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</si>
  <si>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</si>
  <si>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</si>
  <si>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</si>
  <si>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</si>
  <si>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</si>
  <si>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</si>
  <si>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</si>
  <si>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</si>
  <si>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</si>
  <si>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</si>
  <si>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</si>
  <si>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</si>
  <si>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</si>
  <si>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</si>
  <si>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</si>
  <si>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</si>
  <si>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</si>
  <si>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</si>
  <si>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</si>
  <si>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</si>
  <si>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</si>
  <si>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</si>
  <si>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</si>
  <si>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</si>
  <si>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</si>
  <si>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</si>
  <si>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</si>
  <si>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</si>
  <si>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</si>
  <si>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</si>
  <si>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</si>
  <si>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</si>
  <si>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</si>
  <si>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</si>
  <si>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</si>
  <si>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</si>
  <si>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</si>
  <si>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</si>
  <si>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</si>
  <si>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</si>
  <si>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</si>
  <si>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</si>
  <si>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</si>
  <si>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</si>
  <si>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</si>
  <si>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</si>
  <si>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</si>
  <si>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</si>
  <si>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</si>
  <si>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</si>
  <si>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</si>
  <si>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</si>
  <si>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</si>
  <si>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</si>
  <si>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</si>
  <si>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</si>
  <si>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</si>
  <si>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</si>
  <si>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</si>
  <si>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</si>
  <si>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</si>
  <si>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</si>
  <si>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</si>
  <si>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</si>
  <si>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</si>
  <si>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</si>
  <si>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</si>
  <si>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</si>
  <si>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</si>
  <si>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</si>
  <si>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</si>
  <si>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</si>
  <si>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</si>
  <si>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</si>
  <si>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</si>
  <si>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</si>
  <si>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</si>
  <si>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</si>
  <si>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</si>
  <si>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</si>
  <si>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</si>
  <si>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</si>
  <si>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</si>
  <si>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</si>
  <si>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</si>
  <si>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</si>
  <si>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</si>
  <si>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</si>
  <si>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</si>
  <si>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</si>
  <si>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</si>
  <si>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</si>
  <si>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</si>
  <si>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</si>
  <si>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</si>
  <si>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</si>
  <si>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</si>
  <si>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</si>
  <si>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</si>
  <si>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</si>
  <si>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</si>
  <si>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</si>
  <si>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</si>
  <si>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</si>
  <si>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</si>
  <si>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</si>
  <si>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</si>
  <si>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</si>
  <si>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</si>
  <si>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</si>
  <si>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</si>
  <si>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</si>
  <si>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</si>
  <si>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</si>
  <si>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</si>
  <si>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</si>
  <si>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</si>
  <si>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</si>
  <si>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</si>
  <si>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</si>
  <si>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</si>
  <si>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</si>
  <si>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</si>
  <si>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</si>
  <si>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</si>
  <si>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</si>
  <si>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</si>
  <si>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</si>
  <si>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</si>
  <si>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</si>
  <si>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</si>
  <si>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</si>
  <si>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</si>
  <si>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</si>
  <si>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</si>
  <si>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</si>
  <si>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</si>
  <si>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</si>
  <si>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</si>
  <si>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</si>
  <si>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</si>
  <si>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</si>
  <si>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</si>
  <si>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</si>
  <si>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</si>
  <si>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</si>
  <si>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</si>
  <si>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</si>
  <si>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</si>
  <si>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</si>
  <si>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</si>
  <si>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</si>
  <si>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</si>
  <si>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</si>
  <si>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</si>
  <si>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</si>
  <si>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</si>
  <si>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</si>
  <si>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</si>
  <si>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</si>
  <si>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</si>
  <si>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</si>
  <si>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</si>
  <si>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</si>
  <si>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</si>
  <si>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</si>
  <si>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</si>
  <si>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</si>
  <si>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</si>
  <si>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</si>
  <si>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</si>
  <si>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</si>
  <si>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</si>
  <si>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</si>
  <si>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</si>
  <si>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</si>
  <si>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</si>
  <si>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</si>
  <si>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</si>
  <si>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</si>
  <si>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</si>
  <si>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</si>
  <si>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</si>
  <si>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</si>
  <si>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</si>
  <si>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</si>
  <si>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</si>
  <si>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</si>
  <si>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</si>
  <si>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</si>
  <si>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</si>
  <si>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</si>
  <si>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</si>
  <si>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</si>
  <si>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</si>
  <si>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</si>
  <si>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</si>
  <si>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</si>
  <si>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</si>
  <si>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</si>
  <si>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</si>
  <si>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</si>
  <si>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</si>
  <si>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</si>
  <si>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</si>
  <si>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</si>
  <si>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</si>
  <si>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</si>
  <si>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</si>
  <si>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</si>
  <si>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</si>
  <si>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</si>
  <si>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</si>
  <si>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</si>
  <si>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</si>
  <si>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</si>
  <si>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</si>
  <si>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</si>
  <si>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</si>
  <si>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</si>
  <si>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</si>
  <si>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</si>
  <si>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</si>
  <si>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</si>
  <si>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</si>
  <si>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</si>
  <si>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</si>
  <si>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</si>
  <si>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</si>
  <si>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</si>
  <si>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</si>
  <si>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</si>
  <si>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</si>
  <si>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</si>
  <si>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</si>
  <si>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</si>
  <si>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</si>
  <si>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</si>
  <si>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</si>
  <si>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</si>
  <si>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</si>
  <si>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</si>
  <si>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</si>
  <si>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</si>
  <si>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</si>
  <si>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</si>
  <si>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</si>
  <si>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</si>
  <si>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</si>
  <si>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</si>
  <si>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</si>
  <si>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</si>
  <si>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</si>
  <si>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</si>
  <si>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</si>
  <si>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</si>
  <si>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</si>
  <si>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</si>
  <si>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</si>
  <si>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</si>
  <si>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</si>
  <si>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</si>
  <si>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</si>
  <si>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</si>
  <si>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</si>
  <si>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</si>
  <si>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</si>
  <si>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</si>
  <si>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</si>
  <si>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</si>
  <si>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</si>
  <si>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</si>
  <si>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</si>
  <si>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</si>
  <si>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</si>
  <si>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</si>
  <si>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</si>
  <si>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</si>
  <si>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</si>
  <si>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</si>
  <si>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</si>
  <si>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</si>
  <si>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</si>
  <si>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</si>
  <si>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</si>
  <si>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</si>
  <si>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</si>
  <si>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</si>
  <si>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</si>
  <si>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</si>
  <si>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</si>
  <si>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</si>
  <si>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</si>
  <si>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</si>
  <si>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</si>
  <si>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</si>
  <si>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</si>
  <si>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</si>
  <si>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</si>
  <si>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</si>
  <si>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</si>
  <si>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</si>
  <si>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</si>
  <si>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</si>
  <si>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</si>
  <si>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</si>
  <si>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</si>
  <si>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</si>
  <si>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</si>
  <si>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</si>
  <si>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</si>
  <si>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</si>
  <si>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</si>
  <si>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</si>
  <si>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</si>
  <si>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</si>
  <si>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</si>
  <si>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</si>
  <si>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</si>
  <si>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</si>
  <si>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</si>
  <si>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</si>
  <si>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</si>
  <si>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</si>
  <si>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</si>
  <si>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</si>
  <si>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</si>
  <si>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</si>
  <si>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</si>
  <si>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</si>
  <si>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</si>
  <si>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</si>
  <si>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</si>
  <si>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</si>
  <si>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</si>
  <si>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</si>
  <si>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</si>
  <si>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</si>
  <si>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</si>
  <si>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</si>
  <si>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</si>
  <si>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</si>
  <si>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</si>
  <si>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</si>
  <si>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</si>
  <si>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</si>
  <si>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</si>
  <si>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</si>
  <si>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</si>
  <si>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</si>
  <si>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</si>
  <si>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</si>
  <si>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</si>
  <si>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</si>
  <si>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</si>
  <si>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</si>
  <si>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</si>
  <si>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</si>
  <si>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</si>
  <si>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</si>
  <si>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</si>
  <si>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</si>
  <si>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</si>
  <si>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</si>
  <si>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</si>
  <si>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</si>
  <si>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</si>
  <si>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</si>
  <si>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</si>
  <si>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</si>
  <si>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</si>
  <si>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</si>
  <si>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</si>
  <si>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</si>
  <si>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</si>
  <si>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</si>
  <si>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</si>
  <si>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</si>
  <si>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</si>
  <si>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</si>
  <si>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</si>
  <si>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</si>
  <si>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</si>
  <si>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</si>
  <si>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</si>
  <si>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</si>
  <si>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</si>
  <si>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</si>
  <si>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</si>
  <si>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</si>
  <si>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</si>
  <si>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</si>
  <si>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</si>
  <si>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</si>
  <si>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</si>
  <si>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</si>
  <si>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</si>
  <si>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</si>
  <si>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</si>
  <si>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</si>
  <si>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</si>
  <si>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</si>
  <si>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</si>
  <si>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</si>
  <si>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</si>
  <si>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</si>
  <si>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</si>
  <si>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</si>
  <si>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</si>
  <si>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</si>
  <si>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</si>
  <si>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</si>
  <si>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</si>
  <si>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</si>
  <si>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</si>
  <si>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</si>
  <si>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</si>
  <si>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</si>
  <si>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</si>
  <si>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</si>
  <si>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</si>
  <si>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</si>
  <si>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</si>
  <si>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</si>
  <si>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</si>
  <si>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</si>
  <si>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</si>
  <si>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</si>
  <si>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</si>
  <si>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</si>
  <si>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</si>
  <si>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</si>
  <si>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</si>
  <si>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</si>
  <si>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</si>
  <si>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</si>
  <si>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</si>
  <si>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</si>
  <si>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</si>
  <si>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</si>
  <si>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</si>
  <si>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</si>
  <si>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</si>
  <si>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</si>
  <si>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</si>
  <si>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</si>
  <si>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</si>
  <si>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</si>
  <si>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</si>
  <si>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</si>
  <si>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</si>
  <si>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</si>
  <si>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</si>
  <si>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</si>
  <si>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</si>
  <si>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</si>
  <si>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</si>
  <si>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</si>
  <si>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</si>
  <si>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</si>
  <si>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</si>
  <si>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</si>
  <si>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</si>
  <si>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</si>
  <si>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</si>
  <si>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</si>
  <si>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</si>
  <si>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</si>
  <si>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</si>
  <si>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</si>
  <si>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</si>
  <si>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</si>
  <si>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</si>
  <si>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</si>
  <si>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</si>
  <si>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</si>
  <si>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</si>
  <si>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</si>
  <si>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</si>
  <si>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</si>
  <si>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</si>
  <si>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</si>
  <si>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</si>
  <si>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</si>
  <si>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</si>
  <si>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</si>
  <si>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</si>
  <si>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</si>
  <si>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</si>
  <si>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</si>
  <si>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</si>
  <si>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</si>
  <si>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</si>
  <si>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</si>
  <si>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</si>
  <si>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</si>
  <si>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</si>
  <si>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</si>
  <si>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</si>
  <si>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</si>
  <si>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</si>
  <si>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</si>
  <si>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</si>
  <si>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</si>
  <si>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</si>
  <si>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</si>
  <si>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</si>
  <si>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</si>
  <si>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</si>
  <si>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</si>
  <si>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</si>
  <si>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</si>
  <si>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</si>
  <si>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</si>
  <si>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</si>
  <si>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</si>
  <si>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</si>
  <si>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</si>
  <si>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</si>
  <si>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</si>
  <si>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</si>
  <si>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</si>
  <si>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</si>
  <si>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</si>
  <si>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</si>
  <si>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</si>
  <si>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</si>
  <si>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</si>
  <si>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</si>
  <si>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</si>
  <si>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</si>
  <si>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</si>
  <si>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</si>
  <si>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</si>
  <si>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</si>
  <si>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</si>
  <si>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</si>
  <si>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</si>
  <si>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</si>
  <si>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</si>
  <si>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</si>
  <si>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</si>
  <si>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</si>
  <si>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</si>
  <si>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</si>
  <si>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</si>
  <si>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</si>
  <si>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</si>
  <si>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</si>
  <si>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</si>
  <si>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</si>
  <si>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</si>
  <si>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</si>
  <si>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</si>
  <si>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</si>
  <si>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</si>
  <si>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</si>
  <si>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</si>
  <si>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</si>
  <si>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</si>
  <si>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</si>
  <si>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</si>
  <si>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</si>
  <si>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</si>
  <si>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</si>
  <si>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</si>
  <si>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</si>
  <si>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</si>
  <si>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</si>
  <si>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</si>
  <si>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</si>
  <si>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</si>
  <si>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</si>
  <si>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</si>
  <si>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</si>
  <si>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</si>
  <si>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</si>
  <si>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</si>
  <si>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</si>
  <si>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</si>
  <si>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</si>
  <si>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</si>
  <si>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</si>
  <si>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</si>
  <si>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</si>
  <si>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</si>
  <si>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</si>
  <si>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</si>
  <si>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</si>
  <si>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</si>
  <si>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</si>
  <si>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</si>
  <si>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</si>
  <si>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</si>
  <si>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</si>
  <si>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</si>
  <si>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</si>
  <si>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</si>
  <si>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</si>
  <si>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</si>
  <si>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</si>
  <si>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</si>
  <si>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</si>
  <si>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</si>
  <si>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</si>
  <si>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</si>
  <si>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</si>
  <si>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</si>
  <si>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</si>
  <si>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</si>
  <si>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</si>
  <si>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</si>
  <si>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</si>
  <si>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</si>
  <si>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</si>
  <si>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</si>
  <si>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</si>
  <si>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</si>
  <si>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</si>
  <si>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</si>
  <si>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</si>
  <si>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</si>
  <si>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</si>
  <si>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</si>
  <si>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</si>
  <si>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</si>
  <si>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</si>
  <si>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</si>
  <si>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</si>
  <si>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</si>
  <si>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</si>
  <si>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</si>
  <si>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</si>
  <si>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</si>
  <si>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</si>
  <si>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</si>
  <si>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</si>
  <si>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</si>
  <si>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</si>
  <si>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</si>
  <si>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</si>
  <si>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</si>
  <si>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</si>
  <si>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</si>
  <si>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</si>
  <si>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</si>
  <si>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</si>
  <si>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</si>
  <si>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</si>
  <si>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</si>
  <si>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</si>
  <si>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</si>
  <si>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</si>
  <si>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</si>
  <si>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</si>
  <si>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</si>
  <si>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</si>
  <si>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</si>
  <si>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</si>
  <si>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</si>
  <si>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</si>
  <si>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</si>
  <si>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</si>
  <si>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</si>
  <si>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</si>
  <si>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</si>
  <si>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</si>
  <si>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</si>
  <si>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</si>
  <si>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</si>
  <si>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</si>
  <si>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</si>
  <si>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</si>
  <si>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</si>
  <si>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</si>
  <si>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</si>
  <si>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</si>
  <si>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</si>
  <si>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</si>
  <si>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</si>
  <si>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</si>
  <si>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</si>
  <si>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</si>
  <si>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</si>
  <si>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</si>
  <si>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</si>
  <si>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</si>
  <si>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</si>
  <si>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</si>
  <si>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</si>
  <si>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</si>
  <si>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</si>
  <si>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</si>
  <si>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</si>
  <si>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</si>
  <si>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</si>
  <si>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</si>
  <si>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</si>
  <si>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</si>
  <si>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</si>
  <si>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</si>
  <si>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</si>
  <si>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</si>
  <si>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</si>
  <si>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</si>
  <si>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</si>
  <si>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</si>
  <si>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</si>
  <si>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</si>
  <si>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</si>
  <si>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</si>
  <si>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</si>
  <si>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</si>
  <si>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</si>
  <si>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</si>
  <si>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</si>
  <si>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</si>
  <si>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</si>
  <si>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</si>
  <si>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</si>
  <si>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</si>
  <si>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</si>
  <si>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</si>
  <si>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</si>
  <si>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</si>
  <si>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</si>
  <si>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</si>
  <si>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</si>
  <si>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</si>
  <si>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</si>
  <si>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</si>
  <si>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</si>
  <si>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</si>
  <si>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</si>
  <si>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</si>
  <si>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</si>
  <si>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</si>
  <si>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</si>
  <si>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</si>
  <si>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</si>
  <si>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</si>
  <si>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</si>
  <si>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</si>
  <si>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</si>
  <si>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</si>
  <si>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</si>
  <si>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</si>
  <si>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</si>
  <si>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</si>
  <si>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</si>
  <si>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</si>
  <si>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</si>
  <si>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</si>
  <si>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</si>
  <si>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</si>
  <si>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</si>
  <si>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</si>
  <si>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</si>
  <si>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</si>
  <si>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</si>
  <si>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</si>
  <si>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</si>
  <si>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</si>
  <si>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</si>
  <si>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</si>
  <si>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</si>
  <si>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</si>
  <si>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</si>
  <si>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</si>
  <si>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</si>
  <si>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</si>
  <si>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</si>
  <si>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</si>
  <si>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</si>
  <si>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</si>
  <si>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</si>
  <si>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</si>
  <si>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</si>
  <si>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</si>
  <si>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</si>
  <si>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</si>
  <si>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</si>
  <si>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</si>
  <si>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</si>
  <si>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</si>
  <si>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</si>
  <si>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</si>
  <si>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</si>
  <si>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</si>
  <si>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</si>
  <si>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</si>
  <si>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</si>
  <si>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</si>
  <si>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</si>
  <si>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</si>
  <si>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</si>
  <si>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</si>
  <si>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</si>
  <si>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</si>
  <si>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</si>
  <si>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</si>
  <si>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</si>
  <si>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</si>
  <si>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</si>
  <si>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</si>
  <si>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</si>
  <si>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</si>
  <si>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</si>
  <si>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</si>
  <si>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</si>
  <si>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</si>
  <si>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</si>
  <si>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</si>
  <si>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</si>
  <si>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</si>
  <si>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</si>
  <si>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</si>
  <si>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</si>
  <si>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</si>
  <si>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</si>
  <si>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</si>
  <si>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</si>
  <si>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</si>
  <si>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</si>
  <si>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</si>
  <si>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</si>
  <si>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</si>
  <si>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</si>
  <si>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</si>
  <si>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</si>
  <si>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</si>
  <si>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</si>
  <si>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</si>
  <si>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</si>
  <si>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</si>
  <si>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</si>
  <si>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</si>
  <si>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</si>
  <si>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</si>
  <si>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</si>
  <si>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</si>
  <si>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</si>
  <si>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</si>
  <si>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</si>
  <si>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</si>
  <si>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</si>
  <si>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</si>
  <si>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</si>
  <si>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</si>
  <si>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</si>
  <si>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</si>
  <si>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</si>
  <si>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</si>
  <si>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</si>
  <si>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</si>
  <si>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</si>
  <si>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</si>
  <si>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</si>
  <si>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</si>
  <si>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</si>
  <si>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</si>
  <si>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</si>
  <si>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</si>
  <si>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</si>
  <si>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</si>
  <si>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</si>
  <si>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</si>
  <si>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</si>
  <si>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</si>
  <si>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</si>
  <si>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</si>
  <si>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</si>
  <si>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</si>
  <si>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</si>
  <si>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</si>
  <si>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</si>
  <si>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</si>
  <si>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</si>
  <si>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</si>
  <si>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</si>
  <si>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</si>
  <si>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</si>
  <si>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</si>
  <si>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</si>
  <si>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</si>
  <si>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</si>
  <si>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</si>
  <si>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</si>
  <si>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</si>
  <si>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</si>
  <si>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</si>
  <si>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</si>
  <si>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</si>
  <si>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</si>
  <si>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</si>
  <si>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</si>
  <si>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</si>
  <si>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</si>
  <si>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</si>
  <si>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</si>
  <si>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</si>
  <si>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</si>
  <si>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</si>
  <si>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</si>
  <si>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</si>
  <si>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</si>
  <si>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</si>
  <si>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</si>
  <si>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</si>
  <si>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</si>
  <si>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</si>
  <si>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</si>
  <si>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</si>
  <si>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</si>
  <si>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</si>
  <si>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</si>
  <si>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</si>
  <si>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</si>
  <si>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</si>
  <si>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</si>
  <si>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</si>
  <si>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</si>
  <si>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</si>
  <si>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</si>
  <si>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</si>
  <si>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</si>
  <si>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</si>
  <si>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</si>
  <si>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</si>
  <si>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</si>
  <si>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</si>
  <si>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</si>
  <si>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</si>
  <si>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</si>
  <si>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</si>
  <si>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</si>
  <si>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</si>
  <si>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</si>
  <si>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</si>
  <si>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</si>
  <si>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</si>
  <si>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</si>
  <si>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</si>
  <si>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</si>
  <si>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</si>
  <si>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</si>
  <si>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</si>
  <si>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</si>
  <si>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</si>
  <si>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</si>
  <si>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</si>
  <si>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</si>
  <si>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</si>
  <si>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</si>
  <si>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</si>
  <si>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</si>
  <si>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</si>
  <si>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</si>
  <si>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</si>
  <si>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</si>
  <si>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</si>
  <si>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</si>
  <si>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</si>
  <si>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</si>
  <si>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</si>
  <si>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</si>
  <si>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</si>
  <si>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</si>
  <si>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</si>
  <si>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</si>
  <si>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</si>
  <si>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</si>
  <si>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</si>
  <si>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</si>
  <si>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</si>
  <si>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</si>
  <si>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</si>
  <si>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</si>
  <si>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</si>
  <si>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</si>
  <si>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</si>
  <si>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</si>
  <si>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</si>
  <si>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</si>
  <si>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</si>
  <si>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</si>
  <si>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</si>
  <si>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</si>
  <si>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</si>
  <si>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</si>
  <si>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</si>
  <si>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</si>
  <si>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</si>
  <si>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</si>
  <si>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</si>
  <si>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</si>
  <si>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</si>
  <si>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</si>
  <si>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</si>
  <si>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</si>
  <si>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</si>
  <si>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</si>
  <si>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</si>
  <si>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</si>
  <si>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</si>
  <si>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</si>
  <si>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</si>
  <si>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</si>
  <si>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</si>
  <si>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</si>
  <si>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</si>
  <si>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</si>
  <si>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</si>
  <si>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</si>
  <si>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</si>
  <si>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</si>
  <si>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</si>
  <si>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</si>
  <si>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</si>
  <si>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</si>
  <si>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</si>
  <si>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</si>
  <si>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</si>
  <si>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</si>
  <si>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</si>
  <si>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</si>
  <si>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</si>
  <si>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</si>
  <si>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</si>
  <si>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</si>
  <si>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</si>
  <si>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</si>
  <si>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</si>
  <si>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</si>
  <si>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</si>
  <si>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</si>
  <si>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</si>
  <si>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</si>
  <si>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</si>
  <si>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</si>
  <si>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</si>
  <si>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</si>
  <si>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</si>
  <si>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</si>
  <si>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</si>
  <si>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</si>
  <si>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</si>
  <si>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</si>
  <si>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</si>
  <si>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</si>
  <si>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</si>
  <si>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</si>
  <si>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</si>
  <si>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</si>
  <si>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</si>
  <si>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</si>
  <si>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</si>
  <si>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</si>
  <si>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</si>
  <si>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</si>
  <si>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</si>
  <si>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</si>
  <si>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</si>
  <si>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</si>
  <si>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</si>
  <si>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</si>
  <si>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</si>
  <si>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</si>
  <si>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</si>
  <si>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</si>
  <si>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</si>
  <si>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</si>
  <si>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</si>
  <si>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</si>
  <si>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</si>
  <si>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</si>
  <si>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</si>
  <si>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</si>
  <si>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</si>
  <si>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</si>
  <si>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</si>
  <si>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</si>
  <si>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</si>
  <si>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</si>
  <si>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</si>
  <si>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</si>
  <si>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</si>
  <si>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</si>
  <si>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</si>
  <si>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</si>
  <si>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</si>
  <si>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</si>
  <si>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</si>
  <si>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</si>
  <si>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</si>
  <si>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</si>
  <si>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</si>
  <si>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</si>
  <si>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</si>
  <si>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</si>
  <si>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</si>
  <si>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</si>
  <si>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</si>
  <si>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</si>
  <si>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</si>
  <si>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</si>
  <si>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</si>
  <si>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</si>
  <si>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</si>
  <si>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</si>
  <si>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</si>
  <si>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</si>
  <si>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</si>
  <si>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</si>
  <si>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</si>
  <si>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</si>
  <si>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</si>
  <si>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</si>
  <si>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</si>
  <si>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</si>
  <si>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</si>
  <si>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</si>
  <si>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</si>
  <si>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</si>
  <si>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</si>
  <si>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</si>
  <si>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</si>
  <si>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</si>
  <si>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</si>
  <si>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</si>
  <si>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</si>
  <si>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</si>
  <si>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</si>
  <si>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</si>
  <si>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</si>
  <si>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</si>
  <si>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</si>
  <si>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</si>
  <si>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</si>
  <si>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</si>
  <si>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</si>
  <si>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</si>
  <si>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</si>
  <si>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</si>
  <si>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</si>
  <si>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</si>
  <si>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</si>
  <si>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</si>
  <si>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</si>
  <si>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</si>
  <si>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</si>
  <si>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</si>
  <si>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</si>
  <si>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</si>
  <si>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</si>
  <si>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</si>
  <si>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</si>
  <si>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</si>
  <si>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</si>
  <si>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</si>
  <si>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</si>
  <si>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</si>
  <si>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</si>
  <si>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</si>
  <si>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</si>
  <si>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</si>
  <si>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</si>
  <si>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</si>
  <si>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</si>
  <si>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</si>
  <si>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</si>
  <si>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</si>
  <si>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</si>
  <si>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</si>
  <si>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</si>
  <si>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</si>
  <si>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</si>
  <si>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</si>
  <si>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</si>
  <si>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</si>
  <si>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</si>
  <si>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</si>
  <si>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</si>
  <si>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</si>
  <si>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</si>
  <si>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</si>
  <si>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</si>
  <si>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</si>
  <si>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</si>
  <si>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</si>
  <si>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</si>
  <si>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</si>
  <si>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</si>
  <si>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</si>
  <si>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</si>
  <si>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</si>
  <si>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</si>
  <si>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</si>
  <si>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</si>
  <si>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</si>
  <si>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</si>
  <si>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</si>
  <si>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</si>
  <si>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</si>
  <si>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</si>
  <si>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</si>
  <si>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</si>
  <si>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</si>
  <si>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</si>
  <si>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</si>
  <si>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</si>
  <si>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</si>
  <si>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</si>
  <si>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</si>
  <si>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</si>
  <si>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</si>
  <si>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</si>
  <si>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</si>
  <si>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</si>
  <si>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</si>
  <si>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</si>
  <si>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</si>
  <si>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</si>
  <si>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</si>
  <si>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</si>
  <si>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</si>
  <si>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</si>
  <si>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</si>
  <si>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</si>
  <si>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</si>
  <si>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</si>
  <si>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</si>
  <si>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</si>
  <si>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</si>
  <si>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</si>
  <si>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</si>
  <si>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</si>
  <si>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</si>
  <si>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</si>
  <si>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</si>
  <si>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</si>
  <si>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</si>
  <si>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</si>
  <si>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</si>
  <si>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</si>
  <si>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</si>
  <si>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</si>
  <si>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</si>
  <si>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</si>
  <si>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</si>
  <si>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</si>
  <si>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</si>
  <si>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</si>
  <si>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</si>
  <si>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</si>
  <si>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</si>
  <si>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</si>
  <si>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</si>
  <si>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</si>
  <si>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</si>
  <si>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</si>
  <si>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</si>
  <si>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</si>
  <si>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</si>
  <si>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</si>
  <si>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</si>
  <si>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</si>
  <si>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</si>
  <si>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</si>
  <si>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</si>
  <si>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</si>
  <si>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</si>
  <si>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</si>
  <si>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</si>
  <si>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</si>
  <si>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</si>
  <si>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</si>
  <si>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</si>
  <si>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</si>
  <si>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</si>
  <si>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</si>
  <si>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</si>
  <si>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</si>
  <si>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</si>
  <si>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</si>
  <si>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</si>
  <si>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</si>
  <si>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</si>
  <si>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</si>
  <si>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</si>
  <si>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</si>
  <si>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</si>
  <si>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</si>
  <si>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</si>
  <si>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</si>
  <si>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</si>
  <si>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</si>
  <si>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</si>
  <si>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</si>
  <si>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</si>
  <si>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</si>
  <si>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</si>
  <si>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</si>
  <si>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</si>
  <si>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</si>
  <si>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</si>
  <si>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</si>
  <si>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</si>
  <si>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</si>
  <si>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</si>
  <si>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</si>
  <si>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</si>
  <si>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</si>
  <si>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</si>
  <si>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</si>
  <si>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</si>
  <si>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</si>
  <si>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</si>
  <si>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</si>
  <si>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</si>
  <si>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</si>
  <si>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</si>
  <si>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</si>
  <si>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</si>
  <si>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</si>
  <si>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</si>
  <si>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</si>
  <si>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</si>
  <si>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</si>
  <si>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</si>
  <si>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</si>
  <si>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</si>
  <si>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</si>
  <si>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</si>
  <si>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</si>
  <si>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</si>
  <si>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</si>
  <si>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</si>
  <si>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</si>
  <si>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</si>
  <si>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</si>
  <si>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</si>
  <si>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</si>
  <si>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</si>
  <si>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</si>
  <si>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</si>
  <si>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</si>
  <si>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</si>
  <si>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</si>
  <si>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</si>
  <si>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</si>
  <si>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</si>
  <si>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</si>
  <si>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</si>
  <si>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</si>
  <si>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</si>
  <si>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</si>
  <si>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</si>
  <si>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</si>
  <si>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</si>
  <si>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</si>
  <si>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</si>
  <si>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</si>
  <si>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</si>
  <si>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</si>
  <si>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</si>
  <si>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</si>
  <si>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</si>
  <si>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</si>
  <si>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</si>
  <si>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</si>
  <si>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</si>
  <si>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</si>
  <si>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</si>
  <si>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</si>
  <si>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</si>
  <si>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</si>
  <si>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</si>
  <si>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</si>
  <si>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</si>
  <si>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</si>
  <si>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</si>
  <si>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</si>
  <si>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</si>
  <si>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</si>
  <si>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</si>
  <si>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</si>
  <si>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</si>
  <si>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</si>
  <si>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</si>
  <si>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</si>
  <si>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</si>
  <si>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</si>
  <si>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</si>
  <si>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</si>
  <si>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</si>
  <si>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</si>
  <si>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</si>
  <si>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</si>
  <si>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</si>
  <si>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</si>
  <si>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</si>
  <si>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</si>
  <si>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</si>
  <si>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</si>
  <si>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</si>
  <si>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</si>
  <si>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</si>
  <si>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</si>
  <si>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</si>
  <si>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</si>
  <si>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</si>
  <si>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</si>
  <si>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</si>
  <si>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</si>
  <si>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</si>
  <si>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</si>
  <si>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</si>
  <si>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</si>
  <si>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</si>
  <si>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</si>
  <si>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</si>
  <si>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</si>
  <si>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</si>
  <si>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</si>
  <si>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</si>
  <si>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</si>
  <si>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</si>
  <si>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</si>
  <si>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</si>
  <si>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</si>
  <si>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</si>
  <si>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</si>
  <si>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</si>
  <si>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</si>
  <si>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</si>
  <si>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</si>
  <si>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</si>
  <si>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</si>
  <si>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</si>
  <si>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</si>
  <si>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</si>
  <si>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</si>
  <si>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</si>
  <si>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</si>
  <si>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</si>
  <si>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</si>
  <si>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</si>
  <si>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</si>
  <si>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</si>
  <si>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</si>
  <si>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</si>
  <si>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</si>
  <si>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</si>
  <si>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</si>
  <si>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</si>
  <si>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</si>
  <si>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</si>
  <si>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</si>
  <si>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</si>
  <si>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</si>
  <si>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</si>
  <si>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</si>
  <si>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</si>
  <si>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</si>
  <si>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</si>
  <si>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</si>
  <si>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</si>
  <si>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</si>
  <si>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</si>
  <si>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</si>
  <si>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</si>
  <si>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</si>
  <si>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</si>
  <si>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</si>
  <si>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</si>
  <si>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</si>
  <si>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</si>
  <si>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</si>
  <si>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</si>
  <si>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</si>
  <si>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</si>
  <si>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</si>
  <si>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</si>
  <si>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</si>
  <si>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</si>
  <si>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</si>
  <si>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</si>
  <si>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</si>
  <si>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</si>
  <si>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</si>
  <si>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</si>
  <si>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</si>
  <si>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</si>
  <si>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</si>
  <si>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</si>
  <si>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</si>
  <si>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</si>
  <si>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</si>
  <si>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</si>
  <si>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</si>
  <si>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</si>
  <si>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</si>
  <si>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</si>
  <si>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</si>
  <si>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</si>
  <si>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</si>
  <si>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</si>
  <si>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</si>
  <si>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</si>
  <si>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</si>
  <si>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</si>
  <si>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</si>
  <si>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</si>
  <si>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</si>
  <si>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</si>
  <si>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</si>
  <si>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</si>
  <si>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</si>
  <si>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</si>
  <si>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</si>
  <si>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</si>
  <si>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</si>
  <si>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</si>
  <si>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</si>
  <si>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</si>
  <si>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</si>
  <si>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</si>
  <si>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</si>
  <si>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</si>
  <si>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</si>
  <si>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</si>
  <si>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</si>
  <si>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</si>
  <si>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</si>
  <si>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</si>
  <si>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</si>
  <si>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</si>
  <si>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</si>
  <si>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</si>
  <si>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</si>
  <si>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</si>
  <si>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</si>
  <si>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</si>
  <si>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</si>
  <si>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</si>
  <si>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</si>
  <si>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</si>
  <si>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</si>
  <si>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</si>
  <si>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</si>
  <si>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</si>
  <si>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</si>
  <si>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</si>
  <si>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</si>
  <si>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</si>
  <si>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</si>
  <si>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</si>
  <si>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</si>
  <si>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</si>
  <si>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</si>
  <si>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</si>
  <si>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</si>
  <si>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</si>
  <si>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</si>
  <si>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</si>
  <si>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</si>
  <si>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</si>
  <si>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</si>
  <si>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</si>
  <si>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</si>
  <si>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</si>
  <si>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</si>
  <si>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</si>
  <si>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</si>
  <si>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</si>
  <si>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</si>
  <si>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</si>
  <si>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</si>
  <si>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</si>
  <si>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</si>
  <si>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</si>
  <si>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</si>
  <si>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</si>
  <si>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</si>
  <si>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</si>
  <si>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</si>
  <si>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</si>
  <si>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</si>
  <si>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</si>
  <si>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</si>
  <si>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</si>
  <si>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</si>
  <si>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</si>
  <si>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</si>
  <si>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</si>
  <si>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</si>
  <si>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</si>
  <si>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</si>
  <si>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</si>
  <si>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</si>
  <si>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</si>
  <si>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</si>
  <si>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</si>
  <si>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</si>
  <si>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</si>
  <si>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</si>
  <si>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</si>
  <si>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</si>
  <si>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</si>
  <si>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</si>
  <si>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</si>
  <si>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</si>
  <si>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</si>
  <si>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</si>
  <si>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</si>
  <si>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</si>
  <si>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</si>
  <si>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</si>
  <si>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</si>
  <si>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</si>
  <si>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</si>
  <si>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</si>
  <si>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</si>
  <si>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</si>
  <si>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</si>
  <si>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</si>
  <si>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</si>
  <si>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</si>
  <si>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</si>
  <si>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</si>
  <si>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</si>
  <si>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</si>
  <si>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</si>
  <si>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</si>
  <si>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</si>
  <si>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</si>
  <si>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</si>
  <si>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</si>
  <si>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</si>
  <si>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</si>
  <si>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</si>
  <si>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</si>
  <si>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</si>
  <si>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</si>
  <si>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</si>
  <si>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</si>
  <si>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</si>
  <si>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</si>
  <si>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</si>
  <si>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</si>
  <si>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</si>
  <si>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</si>
  <si>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</si>
  <si>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</si>
  <si>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</si>
  <si>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</si>
  <si>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</si>
  <si>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</si>
  <si>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</si>
  <si>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</si>
  <si>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</si>
  <si>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</si>
  <si>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</si>
  <si>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</si>
  <si>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</si>
  <si>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</si>
  <si>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</si>
  <si>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</si>
  <si>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</si>
  <si>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</si>
  <si>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</si>
  <si>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</si>
  <si>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</si>
  <si>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</si>
  <si>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</si>
  <si>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</si>
  <si>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</si>
  <si>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</si>
  <si>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</si>
  <si>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</si>
  <si>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</si>
  <si>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</si>
  <si>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</si>
  <si>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</si>
  <si>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</si>
  <si>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</si>
  <si>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</si>
  <si>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</si>
  <si>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</si>
  <si>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</si>
  <si>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</si>
  <si>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</si>
  <si>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</si>
  <si>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</si>
  <si>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</si>
  <si>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</si>
  <si>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</si>
  <si>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</si>
  <si>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</si>
  <si>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</si>
  <si>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</si>
  <si>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</si>
  <si>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</si>
  <si>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</si>
  <si>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</si>
  <si>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</si>
  <si>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</si>
  <si>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</si>
  <si>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</si>
  <si>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</si>
  <si>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</si>
  <si>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</si>
  <si>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</si>
  <si>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</si>
  <si>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</si>
  <si>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</si>
  <si>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</si>
  <si>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</si>
  <si>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</si>
  <si>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</si>
  <si>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</si>
  <si>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</si>
  <si>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</si>
  <si>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</si>
  <si>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</si>
  <si>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</si>
  <si>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</si>
  <si>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</si>
  <si>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</si>
  <si>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</si>
  <si>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</si>
  <si>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</si>
  <si>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</si>
  <si>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</si>
  <si>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</si>
  <si>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</si>
  <si>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</si>
  <si>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</si>
  <si>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</si>
  <si>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</si>
  <si>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</si>
  <si>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</si>
  <si>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</si>
  <si>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</si>
  <si>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</si>
  <si>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</si>
  <si>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</si>
  <si>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</si>
  <si>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</si>
  <si>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</si>
  <si>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</si>
  <si>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</si>
  <si>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</si>
  <si>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</si>
  <si>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</si>
  <si>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</si>
  <si>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</si>
  <si>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</si>
  <si>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</si>
  <si>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</si>
  <si>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</si>
  <si>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</si>
  <si>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</si>
  <si>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</si>
  <si>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</si>
  <si>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</si>
  <si>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</si>
  <si>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</si>
  <si>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</si>
  <si>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</si>
  <si>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</si>
  <si>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</si>
  <si>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</si>
  <si>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</si>
  <si>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</si>
  <si>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</si>
  <si>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</si>
  <si>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</si>
  <si>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</si>
  <si>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</si>
  <si>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</si>
  <si>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</si>
  <si>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</si>
  <si>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</si>
  <si>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</si>
  <si>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</si>
  <si>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</si>
  <si>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</si>
  <si>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</si>
  <si>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</si>
  <si>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</si>
  <si>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</si>
  <si>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</si>
  <si>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</si>
  <si>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</si>
  <si>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</si>
  <si>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</si>
  <si>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</si>
  <si>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</si>
  <si>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</si>
  <si>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</si>
  <si>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</si>
  <si>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</si>
  <si>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</si>
  <si>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</si>
  <si>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</si>
  <si>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</si>
  <si>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</si>
  <si>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</si>
  <si>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</si>
  <si>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</si>
  <si>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</si>
  <si>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</si>
  <si>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</si>
  <si>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</si>
  <si>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</si>
  <si>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</si>
  <si>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</si>
  <si>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</si>
  <si>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</si>
  <si>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</si>
  <si>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</si>
  <si>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</si>
  <si>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</si>
  <si>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</si>
  <si>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</si>
  <si>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</si>
  <si>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</si>
  <si>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</si>
  <si>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</si>
  <si>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</si>
  <si>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</si>
  <si>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</si>
  <si>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</si>
  <si>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</si>
  <si>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</si>
  <si>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</si>
  <si>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</si>
  <si>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</si>
  <si>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</si>
  <si>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</si>
  <si>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</si>
  <si>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</si>
  <si>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</si>
  <si>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</si>
  <si>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</si>
  <si>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</si>
  <si>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</si>
  <si>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</si>
  <si>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</si>
  <si>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</si>
  <si>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</si>
  <si>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</si>
  <si>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</si>
  <si>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</si>
  <si>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</si>
  <si>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</si>
  <si>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</si>
  <si>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</si>
  <si>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</si>
  <si>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</si>
  <si>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</si>
  <si>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</si>
  <si>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</si>
  <si>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</si>
  <si>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</si>
  <si>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</si>
  <si>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</si>
  <si>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</si>
  <si>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</si>
  <si>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</si>
  <si>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</si>
  <si>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</si>
  <si>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</si>
  <si>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</si>
  <si>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</si>
  <si>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</si>
  <si>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</si>
  <si>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</si>
  <si>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</si>
  <si>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</si>
  <si>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</si>
  <si>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</si>
  <si>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</si>
  <si>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</si>
  <si>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</si>
  <si>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</si>
  <si>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</si>
  <si>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</si>
  <si>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</si>
  <si>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</si>
  <si>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</si>
  <si>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</si>
  <si>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</si>
  <si>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</si>
  <si>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</si>
  <si>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</si>
  <si>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</si>
  <si>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</si>
  <si>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</si>
  <si>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</si>
  <si>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</si>
  <si>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</si>
  <si>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</si>
  <si>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</si>
  <si>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</si>
  <si>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</si>
  <si>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</si>
  <si>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</si>
  <si>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</si>
  <si>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</si>
  <si>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</si>
  <si>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</si>
  <si>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</si>
  <si>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</si>
  <si>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</si>
  <si>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</si>
  <si>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</si>
  <si>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</si>
  <si>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</si>
  <si>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</si>
  <si>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</si>
  <si>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</si>
  <si>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</si>
  <si>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</si>
  <si>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</si>
  <si>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</si>
  <si>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</si>
  <si>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</si>
  <si>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</si>
  <si>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</si>
  <si>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</si>
  <si>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</si>
  <si>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</si>
  <si>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</si>
  <si>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</si>
  <si>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</si>
  <si>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</si>
  <si>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</si>
  <si>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</si>
  <si>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</si>
  <si>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</si>
  <si>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</si>
  <si>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</si>
  <si>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</si>
  <si>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</si>
  <si>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</si>
  <si>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</si>
  <si>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</si>
  <si>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</si>
  <si>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</si>
  <si>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</si>
  <si>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</si>
  <si>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</si>
  <si>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</si>
  <si>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</si>
  <si>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</si>
  <si>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</si>
  <si>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</si>
  <si>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</si>
  <si>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</si>
  <si>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</si>
  <si>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</si>
  <si>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</si>
  <si>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</si>
  <si>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</si>
  <si>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</si>
  <si>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</si>
  <si>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</si>
  <si>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</si>
  <si>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</si>
  <si>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</si>
  <si>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</si>
  <si>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</si>
  <si>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</si>
  <si>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</si>
  <si>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</si>
  <si>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</si>
  <si>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</si>
  <si>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</si>
  <si>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</si>
  <si>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</si>
  <si>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</si>
  <si>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</si>
  <si>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</si>
  <si>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</si>
  <si>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</si>
  <si>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</si>
  <si>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</si>
  <si>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</si>
  <si>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</si>
  <si>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</si>
  <si>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</si>
  <si>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</si>
  <si>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</si>
  <si>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</si>
  <si>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</si>
  <si>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</si>
  <si>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</si>
  <si>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</si>
  <si>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</si>
  <si>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</si>
  <si>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</si>
  <si>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</si>
  <si>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</si>
  <si>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</si>
  <si>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</si>
  <si>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</si>
  <si>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</si>
  <si>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</si>
  <si>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</si>
  <si>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</si>
  <si>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</si>
  <si>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</si>
  <si>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</si>
  <si>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</si>
  <si>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</si>
  <si>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</si>
  <si>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</si>
  <si>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</si>
  <si>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</si>
  <si>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</si>
  <si>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</si>
  <si>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</si>
  <si>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</si>
  <si>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</si>
  <si>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</si>
  <si>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</si>
  <si>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</si>
  <si>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</si>
  <si>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</si>
  <si>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</si>
  <si>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</si>
  <si>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</si>
  <si>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</si>
  <si>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</si>
  <si>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</si>
  <si>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</si>
  <si>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</si>
  <si>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</si>
  <si>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</si>
  <si>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</si>
  <si>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</si>
  <si>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</si>
  <si>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</si>
  <si>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</si>
  <si>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</si>
  <si>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</si>
  <si>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</si>
  <si>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</si>
  <si>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</si>
  <si>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</si>
  <si>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</si>
  <si>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</si>
  <si>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</si>
  <si>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</si>
  <si>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</si>
  <si>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</si>
  <si>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</si>
  <si>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</si>
  <si>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</si>
  <si>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</si>
  <si>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</si>
  <si>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</si>
  <si>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</si>
  <si>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</si>
  <si>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</si>
  <si>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</si>
  <si>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</si>
  <si>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</si>
  <si>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</si>
  <si>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</si>
  <si>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</si>
  <si>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</si>
  <si>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</si>
  <si>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</si>
  <si>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</si>
  <si>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</si>
  <si>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</si>
  <si>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</si>
  <si>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</si>
  <si>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</si>
  <si>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</si>
  <si>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</si>
  <si>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</si>
  <si>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</si>
  <si>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</si>
  <si>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</si>
  <si>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</si>
  <si>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</si>
  <si>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</si>
  <si>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</si>
  <si>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</si>
  <si>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</si>
  <si>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</si>
  <si>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</si>
  <si>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</si>
  <si>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</si>
  <si>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</si>
  <si>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</si>
  <si>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</si>
  <si>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</si>
  <si>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</si>
  <si>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</si>
  <si>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</si>
  <si>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</si>
  <si>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</si>
  <si>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</si>
  <si>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</si>
  <si>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</si>
  <si>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</si>
  <si>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</si>
  <si>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</si>
  <si>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</si>
  <si>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</si>
  <si>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</si>
  <si>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</si>
  <si>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</si>
  <si>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</si>
  <si>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</si>
  <si>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</si>
  <si>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</si>
  <si>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</si>
  <si>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</si>
  <si>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</si>
  <si>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</si>
  <si>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</si>
  <si>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</si>
  <si>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</si>
  <si>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</si>
  <si>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</si>
  <si>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</si>
  <si>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</si>
  <si>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</si>
  <si>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</si>
  <si>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</si>
  <si>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</si>
  <si>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</si>
  <si>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</si>
  <si>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</si>
  <si>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</si>
  <si>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</si>
  <si>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</si>
  <si>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</si>
  <si>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</si>
  <si>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</si>
  <si>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</si>
  <si>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</si>
  <si>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</si>
  <si>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</si>
  <si>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</si>
  <si>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</si>
  <si>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</si>
  <si>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</si>
  <si>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</si>
  <si>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</si>
  <si>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</si>
  <si>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</si>
  <si>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</si>
  <si>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</si>
  <si>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</si>
  <si>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</si>
  <si>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</si>
  <si>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</si>
  <si>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</si>
  <si>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</si>
  <si>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</si>
  <si>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</si>
  <si>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</si>
  <si>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</si>
  <si>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</si>
  <si>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</si>
  <si>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</si>
  <si>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</si>
  <si>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</si>
  <si>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</si>
  <si>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</si>
  <si>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</si>
  <si>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</si>
  <si>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</si>
  <si>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</si>
  <si>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</si>
  <si>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</si>
  <si>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</si>
  <si>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</si>
  <si>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</si>
  <si>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</si>
  <si>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</si>
  <si>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</si>
  <si>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</si>
  <si>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</si>
  <si>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</si>
  <si>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</si>
  <si>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</si>
  <si>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</si>
  <si>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</si>
  <si>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</si>
  <si>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</si>
  <si>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</si>
  <si>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</si>
  <si>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</si>
  <si>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</si>
  <si>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</si>
  <si>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</si>
  <si>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</si>
  <si>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</si>
  <si>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</si>
  <si>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</si>
  <si>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</si>
  <si>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</si>
  <si>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</si>
  <si>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</si>
  <si>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</si>
  <si>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</si>
  <si>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</si>
  <si>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</si>
  <si>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</si>
  <si>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</si>
  <si>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</si>
  <si>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</si>
  <si>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</si>
  <si>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</si>
  <si>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</si>
  <si>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</si>
  <si>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</si>
  <si>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</si>
  <si>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</si>
  <si>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</si>
  <si>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</si>
  <si>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</si>
  <si>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</si>
  <si>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</si>
  <si>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</si>
  <si>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</si>
  <si>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</si>
  <si>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</si>
  <si>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</si>
  <si>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</si>
  <si>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</si>
  <si>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</si>
  <si>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</si>
  <si>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</si>
  <si>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</si>
  <si>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</si>
  <si>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</si>
  <si>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</si>
  <si>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</si>
  <si>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</si>
  <si>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</si>
  <si>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</si>
  <si>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</si>
  <si>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</si>
  <si>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</si>
  <si>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</si>
  <si>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</si>
  <si>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</si>
  <si>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</si>
  <si>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</si>
  <si>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</si>
  <si>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</si>
  <si>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</si>
  <si>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</si>
  <si>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</si>
  <si>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</si>
  <si>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</si>
  <si>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</si>
  <si>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</si>
  <si>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</si>
  <si>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</si>
  <si>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</si>
  <si>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</si>
  <si>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</si>
  <si>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</si>
  <si>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</si>
  <si>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</si>
  <si>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</si>
  <si>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</si>
  <si>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</si>
  <si>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</si>
  <si>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</si>
  <si>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</si>
  <si>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</si>
  <si>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</si>
  <si>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</si>
  <si>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</si>
  <si>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</si>
  <si>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</si>
  <si>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</si>
  <si>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</si>
  <si>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</si>
  <si>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</si>
  <si>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</si>
  <si>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</si>
  <si>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</si>
  <si>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</si>
  <si>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</si>
  <si>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</si>
  <si>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</si>
  <si>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</si>
  <si>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</si>
  <si>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</si>
  <si>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</si>
  <si>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</si>
  <si>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</si>
  <si>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</si>
  <si>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</si>
  <si>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</si>
  <si>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</si>
  <si>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</si>
  <si>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</si>
  <si>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</si>
  <si>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</si>
  <si>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</si>
  <si>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</si>
  <si>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</si>
  <si>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</si>
  <si>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</si>
  <si>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</si>
  <si>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</si>
  <si>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</si>
  <si>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</si>
  <si>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</si>
  <si>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</si>
  <si>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</si>
  <si>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</si>
  <si>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</si>
  <si>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</si>
  <si>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</si>
  <si>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</si>
  <si>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</si>
  <si>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</si>
  <si>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</si>
  <si>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</si>
  <si>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</si>
  <si>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</si>
  <si>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</si>
  <si>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</si>
  <si>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</si>
  <si>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</si>
  <si>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</si>
  <si>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</si>
  <si>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</si>
  <si>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</si>
  <si>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</si>
  <si>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</si>
  <si>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</si>
  <si>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</si>
  <si>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</si>
  <si>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</si>
  <si>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</si>
  <si>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</si>
  <si>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</si>
  <si>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</si>
  <si>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</si>
  <si>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</si>
  <si>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</si>
  <si>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</si>
  <si>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</si>
  <si>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</si>
  <si>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</si>
  <si>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</si>
  <si>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</si>
  <si>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</si>
  <si>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</si>
  <si>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</si>
  <si>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</si>
  <si>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</si>
  <si>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</si>
  <si>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</si>
  <si>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</si>
  <si>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</si>
  <si>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</si>
  <si>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</si>
  <si>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</si>
  <si>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</si>
  <si>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</si>
  <si>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</si>
  <si>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</si>
  <si>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</si>
  <si>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</si>
  <si>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</si>
  <si>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</si>
  <si>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</si>
  <si>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</si>
  <si>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</si>
  <si>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</si>
  <si>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</si>
  <si>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</si>
  <si>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</si>
  <si>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</si>
  <si>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</si>
  <si>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</si>
  <si>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</si>
  <si>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</si>
  <si>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</si>
  <si>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</si>
  <si>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</si>
  <si>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</si>
  <si>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</si>
  <si>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</si>
  <si>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</si>
  <si>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</si>
  <si>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</si>
  <si>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</si>
  <si>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</si>
  <si>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</si>
  <si>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</si>
  <si>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</si>
  <si>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</si>
  <si>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</si>
  <si>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</si>
  <si>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</si>
  <si>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</si>
  <si>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</si>
  <si>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</si>
  <si>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</si>
  <si>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</si>
  <si>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</si>
  <si>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</si>
  <si>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</si>
  <si>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</si>
  <si>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</si>
  <si>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</si>
  <si>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</si>
  <si>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</si>
  <si>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</si>
  <si>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</si>
  <si>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</si>
  <si>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</si>
  <si>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</si>
  <si>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</si>
  <si>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</si>
  <si>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</si>
  <si>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</si>
  <si>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</si>
  <si>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</si>
  <si>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</si>
  <si>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</si>
  <si>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</si>
  <si>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</si>
  <si>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</si>
  <si>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</si>
  <si>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</si>
  <si>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</si>
  <si>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</si>
  <si>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</si>
  <si>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</si>
  <si>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</si>
  <si>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</si>
  <si>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</si>
  <si>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</si>
  <si>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</si>
  <si>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</si>
  <si>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</si>
  <si>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</si>
  <si>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</si>
  <si>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</si>
  <si>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</si>
  <si>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</si>
  <si>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</si>
  <si>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</si>
  <si>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</si>
  <si>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</si>
  <si>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</si>
  <si>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</si>
  <si>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</si>
  <si>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</si>
  <si>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</si>
  <si>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</si>
  <si>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</si>
  <si>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</si>
  <si>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</si>
  <si>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</si>
  <si>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</si>
  <si>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</si>
  <si>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</si>
  <si>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</si>
  <si>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</si>
  <si>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</si>
  <si>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</si>
  <si>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</si>
  <si>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</si>
  <si>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</si>
  <si>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</si>
  <si>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</si>
  <si>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</si>
  <si>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</si>
  <si>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</si>
  <si>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</si>
  <si>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</si>
  <si>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</si>
  <si>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</si>
  <si>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</si>
  <si>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</si>
  <si>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</si>
  <si>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</si>
  <si>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</si>
  <si>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</si>
  <si>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</si>
  <si>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</si>
  <si>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</si>
  <si>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</si>
  <si>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</si>
  <si>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</si>
  <si>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</si>
  <si>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</si>
  <si>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</si>
  <si>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</si>
  <si>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</si>
  <si>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</si>
  <si>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</si>
  <si>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</si>
  <si>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</si>
  <si>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</si>
  <si>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</si>
  <si>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</si>
  <si>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</si>
  <si>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</si>
  <si>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</si>
  <si>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</si>
  <si>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</si>
  <si>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</si>
  <si>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</si>
  <si>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</si>
  <si>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</si>
  <si>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</si>
  <si>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</si>
  <si>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</si>
  <si>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</si>
  <si>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</si>
  <si>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</si>
  <si>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</si>
  <si>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</si>
  <si>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</si>
  <si>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</si>
  <si>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</si>
  <si>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</si>
  <si>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</si>
  <si>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</si>
  <si>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</si>
  <si>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</si>
  <si>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</si>
  <si>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</si>
  <si>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</si>
  <si>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</si>
  <si>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</si>
  <si>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</si>
  <si>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</si>
  <si>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</si>
  <si>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</si>
  <si>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</si>
  <si>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</si>
  <si>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</si>
  <si>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</si>
  <si>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</si>
  <si>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</si>
  <si>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</si>
  <si>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</si>
  <si>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</si>
  <si>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</si>
  <si>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</si>
  <si>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</si>
  <si>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</si>
  <si>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</si>
  <si>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</si>
  <si>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</si>
  <si>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</si>
  <si>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</si>
  <si>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</si>
  <si>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</si>
  <si>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</si>
  <si>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</si>
  <si>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</si>
  <si>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</si>
  <si>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</si>
  <si>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</si>
  <si>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</si>
  <si>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</si>
  <si>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</si>
  <si>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</si>
  <si>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</si>
  <si>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</si>
  <si>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</si>
  <si>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</si>
  <si>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</si>
  <si>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</si>
  <si>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</si>
  <si>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</si>
  <si>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</si>
  <si>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</si>
  <si>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</si>
  <si>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</si>
  <si>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</si>
  <si>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</si>
  <si>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</si>
  <si>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</si>
  <si>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</si>
  <si>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</si>
  <si>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</si>
  <si>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</si>
  <si>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</si>
  <si>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</si>
  <si>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</si>
  <si>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</si>
  <si>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</si>
  <si>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</si>
  <si>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</si>
  <si>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</si>
  <si>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</si>
  <si>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</si>
  <si>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</si>
  <si>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</si>
  <si>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</si>
  <si>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</si>
  <si>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</si>
  <si>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</si>
  <si>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</si>
  <si>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</si>
  <si>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</si>
  <si>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</si>
  <si>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</si>
  <si>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</si>
  <si>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</si>
  <si>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</si>
  <si>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</si>
  <si>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</si>
  <si>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</si>
  <si>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</si>
  <si>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</si>
  <si>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</si>
  <si>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</si>
  <si>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</si>
  <si>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</si>
  <si>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</si>
  <si>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</si>
  <si>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</si>
  <si>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</si>
  <si>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</si>
  <si>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</si>
  <si>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</si>
  <si>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</si>
  <si>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</si>
  <si>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</si>
  <si>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</si>
  <si>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</si>
  <si>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</si>
  <si>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</si>
  <si>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</si>
  <si>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</si>
  <si>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</si>
  <si>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</si>
  <si>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</si>
  <si>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</si>
  <si>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</si>
  <si>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</si>
  <si>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</si>
  <si>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</si>
  <si>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</si>
  <si>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</si>
  <si>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</si>
  <si>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</si>
  <si>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</si>
  <si>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</si>
  <si>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</si>
  <si>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</si>
  <si>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</si>
  <si>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</si>
  <si>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</si>
  <si>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</si>
  <si>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</si>
  <si>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</si>
  <si>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</si>
  <si>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</si>
  <si>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</si>
  <si>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</si>
  <si>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</si>
  <si>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</si>
  <si>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</si>
  <si>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</si>
  <si>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</si>
  <si>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</si>
  <si>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</si>
  <si>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</si>
  <si>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</si>
  <si>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</si>
  <si>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</si>
  <si>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</si>
  <si>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</si>
  <si>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</si>
  <si>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</si>
  <si>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</si>
  <si>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</si>
  <si>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</si>
  <si>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</si>
  <si>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</si>
  <si>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</si>
  <si>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</si>
  <si>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</si>
  <si>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</si>
  <si>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</si>
  <si>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</si>
  <si>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</si>
  <si>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</si>
  <si>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</si>
  <si>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</si>
  <si>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</si>
  <si>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</si>
  <si>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</si>
  <si>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</si>
  <si>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</si>
  <si>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</si>
  <si>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</si>
  <si>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</si>
  <si>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</si>
  <si>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</si>
  <si>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</si>
  <si>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</si>
  <si>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</si>
  <si>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</si>
  <si>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</si>
  <si>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</si>
  <si>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</si>
  <si>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</si>
  <si>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</si>
  <si>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</si>
  <si>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</si>
  <si>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</si>
  <si>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</si>
  <si>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</si>
  <si>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</si>
  <si>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</si>
  <si>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</si>
  <si>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</si>
  <si>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</si>
  <si>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</si>
  <si>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</si>
  <si>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</si>
  <si>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</si>
  <si>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</si>
  <si>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</si>
  <si>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</si>
  <si>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</si>
  <si>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</si>
  <si>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</si>
  <si>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</si>
  <si>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</si>
  <si>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</si>
  <si>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</si>
  <si>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</si>
  <si>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</si>
  <si>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</si>
  <si>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</si>
  <si>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</si>
  <si>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</si>
  <si>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</si>
  <si>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</si>
  <si>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</si>
  <si>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</si>
  <si>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</si>
  <si>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</si>
  <si>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</si>
  <si>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</si>
  <si>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</si>
  <si>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</si>
  <si>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</si>
  <si>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</si>
  <si>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</si>
  <si>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</si>
  <si>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</si>
  <si>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</si>
  <si>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</si>
  <si>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</si>
  <si>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</si>
  <si>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</si>
  <si>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</si>
  <si>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</si>
  <si>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</si>
  <si>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</si>
  <si>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</si>
  <si>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</si>
  <si>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</si>
  <si>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</si>
  <si>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</si>
  <si>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</si>
  <si>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</si>
  <si>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</si>
  <si>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</si>
  <si>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</si>
  <si>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</si>
  <si>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</si>
  <si>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</si>
  <si>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</si>
  <si>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</si>
  <si>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</si>
  <si>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</si>
  <si>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</si>
  <si>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</si>
  <si>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</si>
  <si>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</si>
  <si>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</si>
  <si>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</si>
  <si>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</si>
  <si>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</si>
  <si>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</si>
  <si>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</si>
  <si>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</si>
  <si>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</si>
  <si>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</si>
  <si>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</si>
  <si>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</si>
  <si>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</si>
  <si>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</si>
  <si>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</si>
  <si>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</si>
  <si>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</si>
  <si>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</si>
  <si>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</si>
  <si>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</si>
  <si>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</si>
  <si>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</si>
  <si>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</si>
  <si>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</si>
  <si>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</si>
  <si>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</si>
  <si>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</si>
  <si>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</si>
  <si>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</si>
  <si>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</si>
  <si>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</si>
  <si>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</si>
  <si>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</si>
  <si>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</si>
  <si>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</si>
  <si>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</si>
  <si>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</si>
  <si>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</si>
  <si>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</si>
  <si>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</si>
  <si>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</si>
  <si>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</si>
  <si>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</si>
  <si>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</si>
  <si>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</si>
  <si>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</si>
  <si>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</si>
  <si>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</si>
  <si>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</si>
  <si>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</si>
  <si>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</si>
  <si>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</si>
  <si>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</si>
  <si>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</si>
  <si>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</si>
  <si>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</si>
  <si>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</si>
  <si>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</si>
  <si>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</si>
  <si>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</si>
  <si>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</si>
  <si>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</si>
  <si>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</si>
  <si>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</si>
  <si>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</si>
  <si>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</si>
  <si>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</si>
  <si>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</si>
  <si>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</si>
  <si>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</si>
  <si>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</si>
  <si>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</si>
  <si>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</si>
  <si>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</si>
  <si>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</si>
  <si>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</si>
  <si>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</si>
  <si>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</si>
  <si>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</si>
  <si>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</si>
  <si>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</si>
  <si>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</si>
  <si>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</si>
  <si>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</si>
  <si>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</si>
  <si>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</si>
  <si>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</si>
  <si>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</si>
  <si>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</si>
  <si>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</si>
  <si>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</si>
  <si>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</si>
  <si>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</si>
  <si>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</si>
  <si>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</si>
  <si>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</si>
  <si>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</si>
  <si>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</si>
  <si>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</si>
  <si>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</si>
  <si>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</si>
  <si>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</si>
  <si>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</si>
  <si>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</si>
  <si>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</si>
  <si>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</si>
  <si>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</si>
  <si>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</si>
  <si>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</si>
  <si>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</si>
  <si>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</si>
  <si>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</si>
  <si>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</si>
  <si>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</si>
  <si>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</si>
  <si>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</si>
  <si>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</si>
  <si>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</si>
  <si>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</si>
  <si>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</si>
  <si>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</si>
  <si>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</si>
  <si>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</si>
  <si>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</si>
  <si>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</si>
  <si>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</si>
  <si>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</si>
  <si>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</si>
  <si>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</si>
  <si>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</si>
  <si>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</si>
  <si>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</si>
  <si>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</si>
  <si>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</si>
  <si>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</si>
  <si>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</si>
  <si>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</si>
  <si>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</si>
  <si>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</si>
  <si>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</si>
  <si>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</si>
  <si>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</si>
  <si>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</si>
  <si>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</si>
  <si>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</si>
  <si>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</si>
  <si>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</si>
  <si>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</si>
  <si>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</si>
  <si>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</si>
  <si>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</si>
  <si>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</si>
  <si>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</si>
  <si>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</si>
  <si>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</si>
  <si>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</si>
  <si>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</si>
  <si>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</si>
  <si>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</si>
  <si>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</si>
  <si>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</si>
  <si>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</si>
  <si>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</si>
  <si>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</si>
  <si>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</si>
  <si>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</si>
  <si>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</si>
  <si>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</si>
  <si>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</si>
  <si>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</si>
  <si>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</si>
  <si>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</si>
  <si>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</si>
  <si>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</si>
  <si>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</si>
  <si>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</si>
  <si>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</si>
  <si>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</si>
  <si>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</si>
  <si>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</si>
  <si>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</si>
  <si>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</si>
  <si>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</si>
  <si>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</si>
  <si>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</si>
  <si>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</si>
  <si>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</si>
  <si>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</si>
  <si>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</si>
  <si>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</si>
  <si>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</si>
  <si>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</si>
  <si>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</si>
  <si>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</si>
  <si>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</si>
  <si>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</si>
  <si>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</si>
  <si>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</si>
  <si>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</si>
  <si>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</si>
  <si>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</si>
  <si>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</si>
  <si>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</si>
  <si>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</si>
  <si>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</si>
  <si>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</si>
  <si>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</si>
  <si>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</si>
  <si>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</si>
  <si>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</si>
  <si>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</si>
  <si>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</si>
  <si>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</si>
  <si>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</si>
  <si>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</si>
  <si>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</si>
  <si>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</si>
  <si>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</si>
  <si>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</si>
  <si>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</si>
  <si>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</si>
  <si>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</si>
  <si>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</si>
  <si>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</si>
  <si>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</si>
  <si>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</si>
  <si>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</si>
  <si>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</si>
  <si>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</si>
  <si>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</si>
  <si>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</si>
  <si>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</si>
  <si>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</si>
  <si>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</si>
  <si>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</si>
  <si>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</si>
  <si>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</si>
  <si>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</si>
  <si>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</si>
  <si>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</si>
  <si>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</si>
  <si>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</si>
  <si>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</si>
  <si>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</si>
  <si>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</si>
  <si>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</si>
  <si>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</si>
  <si>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</si>
  <si>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</si>
  <si>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</si>
  <si>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</si>
  <si>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</si>
  <si>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</si>
  <si>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</si>
  <si>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</si>
  <si>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</si>
  <si>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</si>
  <si>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</si>
  <si>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</si>
  <si>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</si>
  <si>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</si>
  <si>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</si>
  <si>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</si>
  <si>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</si>
  <si>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</si>
  <si>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</si>
  <si>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</si>
  <si>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</si>
  <si>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</si>
  <si>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</si>
  <si>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</si>
  <si>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</si>
  <si>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</si>
  <si>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</si>
  <si>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</si>
  <si>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</si>
  <si>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</si>
  <si>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</si>
  <si>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</si>
  <si>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</si>
  <si>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</si>
  <si>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</si>
  <si>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</si>
  <si>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</si>
  <si>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</si>
  <si>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</si>
  <si>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</si>
  <si>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</si>
  <si>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</si>
  <si>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</si>
  <si>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</si>
  <si>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</si>
  <si>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</si>
  <si>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</si>
  <si>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</si>
  <si>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</si>
  <si>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</si>
  <si>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</si>
  <si>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</si>
  <si>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</si>
  <si>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</si>
  <si>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</si>
  <si>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</si>
  <si>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</si>
  <si>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</si>
  <si>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</si>
  <si>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</si>
  <si>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</si>
  <si>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</si>
  <si>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</si>
  <si>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</si>
  <si>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</si>
  <si>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</si>
  <si>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</si>
  <si>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</si>
  <si>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</si>
  <si>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</si>
  <si>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</si>
  <si>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</si>
  <si>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</si>
  <si>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</si>
  <si>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</si>
  <si>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</si>
  <si>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</si>
  <si>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</si>
  <si>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</si>
  <si>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</si>
  <si>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</si>
  <si>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</si>
  <si>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</si>
  <si>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</si>
  <si>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</si>
  <si>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</si>
  <si>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</si>
  <si>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</si>
  <si>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</si>
  <si>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</si>
  <si>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</si>
  <si>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</si>
  <si>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</si>
  <si>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</si>
  <si>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</si>
  <si>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</si>
  <si>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</si>
  <si>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</si>
  <si>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</si>
  <si>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</si>
  <si>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</si>
  <si>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</si>
  <si>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</si>
  <si>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</si>
  <si>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</si>
  <si>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</si>
  <si>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</si>
  <si>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</si>
  <si>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</si>
  <si>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</si>
  <si>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</si>
  <si>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</si>
  <si>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</si>
  <si>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</si>
  <si>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</si>
  <si>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</si>
  <si>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</si>
  <si>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</si>
  <si>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</si>
  <si>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</si>
  <si>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</si>
  <si>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</si>
  <si>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</si>
  <si>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</si>
  <si>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</si>
  <si>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</si>
  <si>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</si>
  <si>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</si>
  <si>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</si>
  <si>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</si>
  <si>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</si>
  <si>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</si>
  <si>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</si>
  <si>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</si>
  <si>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</si>
  <si>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</si>
  <si>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</si>
  <si>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</si>
  <si>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</si>
  <si>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</si>
  <si>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</si>
  <si>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</si>
  <si>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</si>
  <si>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</si>
  <si>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</si>
  <si>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</si>
  <si>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</si>
  <si>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</si>
  <si>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</si>
  <si>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</si>
  <si>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</si>
  <si>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</si>
  <si>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</si>
  <si>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</si>
  <si>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</si>
  <si>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</si>
  <si>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</si>
  <si>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</si>
  <si>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</si>
  <si>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</si>
  <si>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</si>
  <si>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</si>
  <si>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</si>
  <si>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</si>
  <si>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</si>
  <si>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</si>
  <si>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</si>
  <si>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</si>
  <si>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</si>
  <si>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</si>
  <si>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</si>
  <si>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</si>
  <si>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</si>
  <si>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</si>
  <si>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</si>
  <si>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</si>
  <si>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</si>
  <si>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</si>
  <si>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</si>
  <si>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</si>
  <si>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</si>
  <si>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</si>
  <si>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</si>
  <si>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</si>
  <si>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</si>
  <si>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</si>
  <si>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</si>
  <si>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</si>
  <si>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</si>
  <si>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</si>
  <si>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</si>
  <si>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</si>
  <si>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</si>
  <si>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</si>
  <si>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</si>
  <si>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</si>
  <si>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</si>
  <si>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</si>
  <si>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</si>
  <si>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</si>
  <si>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</si>
  <si>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</si>
  <si>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</si>
  <si>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</si>
  <si>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</si>
  <si>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</si>
  <si>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</si>
  <si>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</si>
  <si>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</si>
  <si>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</si>
  <si>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</si>
  <si>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</si>
  <si>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</si>
  <si>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</si>
  <si>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</si>
  <si>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</si>
  <si>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</si>
  <si>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</si>
  <si>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</si>
  <si>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</si>
  <si>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</si>
  <si>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</si>
  <si>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</si>
  <si>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</si>
  <si>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</si>
  <si>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</si>
  <si>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</si>
  <si>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</si>
  <si>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</si>
  <si>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</si>
  <si>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</si>
  <si>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</si>
  <si>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</si>
  <si>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</si>
  <si>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</si>
  <si>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</si>
  <si>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</si>
  <si>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</si>
  <si>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</si>
  <si>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</si>
  <si>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</si>
  <si>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</si>
  <si>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</si>
  <si>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</si>
  <si>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</si>
  <si>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</si>
  <si>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</si>
  <si>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</si>
  <si>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</si>
  <si>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</si>
  <si>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</si>
  <si>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</si>
  <si>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</si>
  <si>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</si>
  <si>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</si>
  <si>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</si>
  <si>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</si>
  <si>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</si>
  <si>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</si>
  <si>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</si>
  <si>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</si>
  <si>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</si>
  <si>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</si>
  <si>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</si>
  <si>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</si>
  <si>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</si>
  <si>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</si>
  <si>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</si>
  <si>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</si>
  <si>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</si>
  <si>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</si>
  <si>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</si>
  <si>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</si>
  <si>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</si>
  <si>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</si>
  <si>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</si>
  <si>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</si>
  <si>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</si>
  <si>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</si>
  <si>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</si>
  <si>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</si>
  <si>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</si>
  <si>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</si>
  <si>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</si>
  <si>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</si>
  <si>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</si>
  <si>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</si>
  <si>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</si>
  <si>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</si>
  <si>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</si>
  <si>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</si>
  <si>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</si>
  <si>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</si>
  <si>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</si>
  <si>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</si>
  <si>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</si>
  <si>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</si>
  <si>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</si>
  <si>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</si>
  <si>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</si>
  <si>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</si>
  <si>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</si>
  <si>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</si>
  <si>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</si>
  <si>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</si>
  <si>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</si>
  <si>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</si>
  <si>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</si>
  <si>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</si>
  <si>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</si>
  <si>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</si>
  <si>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</si>
  <si>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</si>
  <si>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</si>
  <si>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</si>
  <si>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</si>
  <si>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</si>
  <si>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</si>
  <si>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</si>
  <si>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</si>
  <si>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</si>
  <si>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</si>
  <si>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</si>
  <si>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</si>
  <si>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</si>
  <si>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</si>
  <si>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</si>
  <si>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</si>
  <si>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</si>
  <si>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</si>
  <si>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</si>
  <si>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</si>
  <si>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</si>
  <si>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</si>
  <si>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</si>
  <si>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</si>
  <si>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</si>
  <si>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</si>
  <si>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</si>
  <si>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</si>
  <si>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</si>
  <si>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</si>
  <si>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</si>
  <si>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</si>
  <si>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</si>
  <si>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</si>
  <si>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</si>
  <si>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</si>
  <si>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</si>
  <si>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</si>
  <si>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</si>
  <si>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</si>
  <si>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</si>
  <si>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</si>
  <si>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</si>
  <si>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</si>
  <si>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</si>
  <si>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</si>
  <si>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</si>
  <si>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</si>
  <si>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</si>
  <si>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</si>
  <si>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</si>
  <si>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</si>
  <si>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</si>
  <si>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</si>
  <si>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</si>
  <si>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</si>
  <si>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</si>
  <si>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</si>
  <si>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</si>
  <si>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</si>
  <si>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</si>
  <si>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</si>
  <si>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</si>
  <si>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</si>
  <si>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</si>
  <si>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</si>
  <si>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</si>
  <si>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</si>
  <si>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</si>
  <si>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</si>
  <si>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</si>
  <si>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</si>
  <si>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</si>
  <si>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</si>
  <si>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</si>
  <si>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</si>
  <si>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</si>
  <si>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</si>
  <si>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</si>
  <si>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</si>
  <si>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</si>
  <si>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</si>
  <si>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</si>
  <si>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</si>
  <si>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</si>
  <si>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</si>
  <si>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</si>
  <si>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</si>
  <si>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</si>
  <si>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</si>
  <si>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</si>
  <si>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</si>
  <si>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</si>
  <si>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</si>
  <si>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</si>
  <si>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</si>
  <si>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</si>
  <si>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</si>
  <si>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</si>
  <si>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</si>
  <si>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</si>
  <si>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</si>
  <si>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</si>
  <si>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</si>
  <si>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</si>
  <si>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</si>
  <si>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</si>
  <si>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</si>
  <si>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</si>
  <si>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</si>
  <si>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</si>
  <si>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</si>
  <si>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</si>
  <si>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</si>
  <si>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</si>
  <si>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</si>
  <si>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</si>
  <si>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</si>
  <si>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</si>
  <si>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</si>
  <si>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</si>
  <si>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</si>
  <si>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</si>
  <si>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</si>
  <si>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</si>
  <si>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</si>
  <si>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</si>
  <si>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</si>
  <si>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</si>
  <si>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</si>
  <si>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</si>
  <si>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</si>
  <si>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</si>
  <si>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</si>
  <si>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</si>
  <si>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</si>
  <si>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</si>
  <si>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</si>
  <si>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</si>
  <si>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</si>
  <si>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</si>
  <si>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</si>
  <si>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</si>
  <si>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</si>
  <si>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</si>
  <si>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</si>
  <si>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</si>
  <si>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</si>
  <si>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</si>
  <si>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</si>
  <si>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</si>
  <si>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</si>
  <si>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</si>
  <si>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</si>
  <si>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</si>
  <si>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</si>
  <si>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</si>
  <si>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</si>
  <si>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</si>
  <si>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</si>
  <si>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</si>
  <si>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</si>
  <si>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</si>
  <si>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</si>
  <si>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</si>
  <si>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</si>
  <si>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</si>
  <si>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</si>
  <si>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</si>
  <si>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</si>
  <si>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</si>
  <si>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</si>
  <si>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</si>
  <si>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</si>
  <si>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</si>
  <si>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</si>
  <si>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</si>
  <si>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</si>
  <si>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</si>
  <si>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</si>
  <si>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</si>
  <si>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</si>
  <si>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</si>
  <si>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</si>
  <si>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</si>
  <si>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</si>
  <si>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</si>
  <si>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</si>
  <si>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</si>
  <si>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</si>
  <si>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</si>
  <si>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</si>
  <si>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</si>
  <si>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</si>
  <si>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</si>
  <si>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</si>
  <si>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</si>
  <si>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</si>
  <si>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</si>
  <si>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</si>
  <si>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</si>
  <si>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</si>
  <si>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</si>
  <si>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</si>
  <si>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</si>
  <si>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</si>
  <si>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</si>
  <si>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</si>
  <si>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</si>
  <si>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</si>
  <si>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</si>
  <si>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</si>
  <si>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</si>
  <si>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</si>
  <si>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</si>
  <si>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</si>
  <si>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</si>
  <si>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</si>
  <si>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</si>
  <si>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</si>
  <si>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</si>
  <si>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</si>
  <si>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</si>
  <si>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</si>
  <si>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</si>
  <si>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</si>
  <si>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</si>
  <si>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</si>
  <si>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</si>
  <si>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</si>
  <si>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</si>
  <si>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</si>
  <si>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</si>
  <si>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</si>
  <si>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</si>
  <si>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</si>
  <si>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</si>
  <si>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</si>
  <si>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</si>
  <si>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</si>
  <si>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</si>
  <si>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</si>
  <si>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</si>
  <si>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</si>
  <si>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</si>
  <si>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</si>
  <si>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</si>
  <si>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</si>
  <si>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</si>
  <si>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</si>
  <si>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</si>
  <si>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</si>
  <si>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</si>
  <si>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</si>
  <si>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</si>
  <si>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</si>
  <si>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</si>
  <si>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</si>
  <si>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</si>
  <si>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</si>
  <si>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</si>
  <si>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</si>
  <si>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</si>
  <si>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</si>
  <si>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</si>
  <si>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</si>
  <si>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</si>
  <si>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</si>
  <si>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</si>
  <si>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</si>
  <si>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</si>
  <si>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</si>
  <si>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</si>
  <si>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</si>
  <si>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</si>
  <si>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</si>
  <si>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</si>
  <si>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</si>
  <si>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</si>
  <si>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</si>
  <si>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</si>
  <si>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</si>
  <si>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</si>
  <si>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</si>
  <si>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</si>
  <si>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</si>
  <si>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</si>
  <si>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</si>
  <si>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</si>
  <si>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</si>
  <si>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</si>
  <si>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</si>
  <si>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</si>
  <si>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</si>
  <si>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</si>
  <si>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</si>
  <si>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</si>
  <si>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</si>
  <si>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</si>
  <si>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</si>
  <si>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</si>
  <si>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</si>
  <si>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</si>
  <si>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</si>
  <si>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</si>
  <si>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</si>
  <si>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</si>
  <si>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</si>
  <si>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</si>
  <si>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</si>
  <si>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</si>
  <si>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</si>
  <si>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</si>
  <si>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</si>
  <si>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</si>
  <si>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</si>
  <si>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</si>
  <si>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</si>
  <si>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</si>
  <si>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</si>
  <si>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</si>
  <si>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</si>
  <si>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</si>
  <si>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</si>
  <si>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</si>
  <si>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</si>
  <si>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</si>
  <si>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</si>
  <si>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</si>
  <si>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</si>
  <si>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</si>
  <si>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</si>
  <si>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</si>
  <si>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</si>
  <si>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</si>
  <si>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</si>
  <si>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</si>
  <si>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</si>
  <si>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</si>
  <si>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</si>
  <si>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</si>
  <si>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</si>
  <si>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</si>
  <si>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</si>
  <si>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</si>
  <si>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</si>
  <si>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</si>
  <si>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</si>
  <si>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</si>
  <si>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</si>
  <si>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</si>
  <si>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</si>
  <si>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</si>
  <si>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</si>
  <si>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</si>
  <si>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</si>
  <si>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</si>
  <si>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</si>
  <si>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</si>
  <si>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</si>
  <si>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</si>
  <si>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</si>
  <si>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</si>
  <si>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</si>
  <si>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</si>
  <si>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</si>
  <si>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</si>
  <si>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</si>
  <si>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</si>
  <si>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</si>
  <si>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</si>
  <si>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</si>
  <si>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</si>
  <si>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</si>
  <si>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</si>
  <si>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</si>
  <si>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</si>
  <si>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</si>
  <si>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</si>
  <si>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</si>
  <si>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</si>
  <si>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</si>
  <si>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</si>
  <si>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</si>
  <si>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</si>
  <si>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</si>
  <si>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</si>
  <si>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</si>
  <si>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</si>
  <si>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</si>
  <si>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</si>
  <si>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</si>
  <si>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</si>
  <si>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</si>
  <si>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</si>
  <si>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</si>
  <si>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</si>
  <si>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</si>
  <si>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</si>
  <si>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</si>
  <si>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</si>
  <si>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</si>
  <si>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</si>
  <si>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</si>
  <si>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</si>
  <si>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</si>
  <si>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</si>
  <si>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</si>
  <si>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</si>
  <si>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</si>
  <si>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</si>
  <si>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</si>
  <si>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</si>
  <si>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</si>
  <si>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</si>
  <si>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</si>
  <si>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</si>
  <si>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</si>
  <si>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</si>
  <si>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</si>
  <si>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</si>
  <si>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</si>
  <si>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</si>
  <si>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</si>
  <si>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</si>
  <si>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</si>
  <si>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</si>
  <si>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</si>
  <si>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</si>
  <si>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</si>
  <si>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</si>
  <si>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</si>
  <si>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</si>
  <si>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</si>
  <si>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</si>
  <si>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</si>
  <si>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</si>
  <si>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</si>
  <si>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</si>
  <si>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</si>
  <si>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</si>
  <si>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</si>
  <si>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</si>
  <si>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</si>
  <si>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</si>
  <si>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</si>
  <si>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</si>
  <si>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</si>
  <si>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</si>
  <si>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</si>
  <si>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</si>
  <si>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</si>
  <si>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</si>
  <si>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</si>
  <si>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</si>
  <si>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</si>
  <si>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</si>
  <si>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</si>
  <si>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</si>
  <si>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</si>
  <si>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</si>
  <si>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</si>
  <si>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</si>
  <si>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</si>
  <si>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</si>
  <si>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</si>
  <si>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</si>
  <si>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</si>
  <si>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</si>
  <si>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</si>
  <si>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</si>
  <si>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</si>
  <si>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</si>
  <si>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</si>
  <si>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</si>
  <si>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</si>
  <si>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</si>
  <si>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</si>
  <si>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</si>
  <si>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</si>
  <si>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</si>
  <si>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</si>
  <si>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</si>
  <si>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</si>
  <si>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</si>
  <si>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</si>
  <si>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</si>
  <si>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</si>
  <si>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</si>
  <si>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</si>
  <si>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</si>
  <si>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</si>
  <si>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</si>
  <si>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</si>
  <si>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</si>
  <si>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</si>
  <si>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</si>
  <si>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</si>
  <si>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</si>
  <si>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</si>
  <si>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</si>
  <si>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</si>
  <si>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</si>
  <si>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</si>
  <si>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</si>
  <si>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</si>
  <si>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</si>
  <si>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</si>
  <si>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</si>
  <si>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</si>
  <si>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</si>
  <si>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</si>
  <si>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</si>
  <si>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</si>
  <si>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</si>
  <si>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</si>
  <si>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</si>
  <si>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</si>
  <si>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</si>
  <si>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</si>
  <si>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</si>
  <si>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</si>
  <si>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</si>
  <si>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</si>
  <si>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</si>
  <si>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</si>
  <si>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</si>
  <si>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</si>
  <si>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</si>
  <si>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</si>
  <si>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</si>
  <si>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</si>
  <si>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</si>
  <si>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</si>
  <si>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</si>
  <si>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</si>
  <si>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</si>
  <si>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</si>
  <si>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</si>
  <si>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</si>
  <si>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</si>
  <si>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</si>
  <si>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</si>
  <si>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</si>
  <si>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</si>
  <si>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</si>
  <si>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</si>
  <si>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</si>
  <si>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</si>
  <si>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</si>
  <si>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</si>
  <si>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</si>
  <si>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</si>
  <si>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</si>
  <si>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</si>
  <si>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</si>
  <si>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</si>
  <si>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</si>
  <si>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</si>
  <si>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</si>
  <si>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</si>
  <si>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</si>
  <si>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</si>
  <si>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</si>
  <si>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</si>
  <si>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</si>
  <si>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</si>
  <si>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</si>
  <si>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</si>
  <si>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</si>
  <si>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</si>
  <si>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</si>
  <si>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</si>
  <si>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</si>
  <si>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</si>
  <si>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</si>
  <si>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</si>
  <si>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</si>
  <si>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</si>
  <si>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</si>
  <si>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</si>
  <si>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</si>
  <si>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</si>
  <si>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</si>
  <si>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</si>
  <si>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</si>
  <si>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</si>
  <si>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</si>
  <si>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</si>
  <si>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</si>
  <si>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</si>
  <si>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</si>
  <si>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</si>
  <si>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</si>
  <si>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</si>
  <si>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</si>
  <si>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</si>
  <si>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</si>
  <si>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</si>
  <si>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</si>
  <si>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</si>
  <si>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</si>
  <si>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</si>
  <si>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</si>
  <si>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</si>
  <si>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</si>
  <si>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</si>
  <si>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</si>
  <si>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</si>
  <si>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</si>
  <si>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</si>
  <si>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</si>
  <si>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</si>
  <si>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</si>
  <si>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</si>
  <si>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</si>
  <si>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</si>
  <si>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</si>
  <si>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</si>
  <si>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</si>
  <si>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</si>
  <si>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</si>
  <si>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</si>
  <si>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</si>
  <si>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</si>
  <si>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</si>
  <si>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</si>
  <si>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</si>
  <si>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</si>
  <si>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</si>
  <si>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</si>
  <si>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</si>
  <si>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</si>
  <si>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</si>
  <si>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</si>
  <si>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</si>
  <si>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</si>
  <si>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</si>
  <si>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</si>
  <si>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</si>
  <si>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</si>
  <si>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</si>
  <si>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</si>
  <si>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</si>
  <si>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</si>
  <si>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</si>
  <si>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</si>
  <si>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</si>
  <si>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</si>
  <si>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</si>
  <si>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</si>
  <si>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</si>
  <si>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</si>
  <si>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</si>
  <si>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</si>
  <si>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</si>
  <si>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</si>
  <si>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</si>
  <si>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</si>
  <si>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</si>
  <si>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</si>
  <si>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</si>
  <si>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</si>
  <si>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</si>
  <si>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</si>
  <si>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</si>
  <si>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</si>
  <si>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</si>
  <si>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</si>
  <si>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</si>
  <si>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</si>
  <si>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</si>
  <si>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</si>
  <si>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</si>
  <si>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</si>
  <si>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</si>
  <si>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</si>
  <si>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</si>
  <si>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</si>
  <si>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</si>
  <si>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</si>
  <si>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</si>
  <si>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</si>
  <si>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</si>
  <si>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</si>
  <si>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</si>
  <si>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</si>
  <si>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</si>
  <si>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</si>
  <si>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</si>
  <si>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</si>
  <si>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</si>
  <si>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</si>
  <si>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</si>
  <si>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</si>
  <si>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</si>
  <si>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</si>
  <si>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</si>
  <si>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</si>
  <si>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</si>
  <si>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</si>
  <si>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</si>
  <si>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</si>
  <si>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</si>
  <si>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</si>
  <si>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</si>
  <si>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</si>
  <si>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</si>
  <si>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</si>
  <si>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</si>
  <si>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</si>
  <si>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</si>
  <si>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</si>
  <si>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</si>
  <si>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</si>
  <si>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</si>
  <si>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</si>
  <si>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</si>
  <si>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</si>
  <si>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</si>
  <si>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</si>
  <si>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</si>
  <si>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</si>
  <si>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</si>
  <si>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</si>
  <si>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</si>
  <si>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</si>
  <si>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</si>
  <si>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</si>
  <si>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</si>
  <si>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</si>
  <si>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</si>
  <si>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</si>
  <si>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</si>
  <si>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</si>
  <si>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</si>
  <si>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</si>
  <si>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</si>
  <si>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</si>
  <si>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</si>
  <si>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</si>
  <si>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</si>
  <si>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</si>
  <si>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</si>
  <si>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</si>
  <si>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</si>
  <si>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</si>
  <si>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</si>
  <si>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</si>
  <si>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</si>
  <si>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</si>
  <si>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</si>
  <si>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</si>
  <si>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</si>
  <si>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</si>
  <si>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</si>
  <si>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</si>
  <si>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</si>
  <si>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</si>
  <si>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</si>
  <si>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</si>
  <si>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</si>
  <si>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</si>
  <si>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</si>
  <si>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</si>
  <si>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</si>
  <si>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</si>
  <si>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</si>
  <si>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</si>
  <si>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</si>
  <si>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</si>
  <si>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</si>
  <si>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</si>
  <si>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</si>
  <si>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</si>
  <si>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</si>
  <si>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</si>
  <si>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</si>
  <si>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</si>
  <si>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</si>
  <si>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</si>
  <si>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</si>
  <si>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</si>
  <si>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</si>
  <si>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</si>
  <si>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</si>
  <si>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</si>
  <si>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</si>
  <si>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</si>
  <si>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</si>
  <si>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</si>
  <si>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</si>
  <si>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</si>
  <si>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</si>
  <si>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</si>
  <si>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</si>
  <si>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</si>
  <si>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</si>
  <si>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</si>
  <si>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</si>
  <si>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</si>
  <si>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</si>
  <si>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</si>
  <si>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</si>
  <si>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</si>
  <si>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</si>
  <si>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</si>
  <si>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</si>
  <si>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</si>
  <si>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</si>
  <si>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</si>
  <si>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</si>
  <si>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</si>
  <si>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</si>
  <si>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</si>
  <si>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</si>
  <si>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</si>
  <si>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</si>
  <si>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</si>
  <si>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</si>
  <si>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</si>
  <si>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</si>
  <si>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</si>
  <si>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</si>
  <si>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</si>
  <si>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</si>
  <si>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</si>
  <si>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</si>
  <si>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</si>
  <si>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</si>
  <si>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</si>
  <si>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</si>
  <si>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</si>
  <si>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</si>
  <si>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</si>
  <si>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</si>
  <si>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</si>
  <si>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</si>
  <si>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</si>
  <si>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</si>
  <si>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</si>
  <si>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</si>
  <si>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</si>
  <si>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</si>
  <si>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</si>
  <si>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</si>
  <si>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</si>
  <si>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</si>
  <si>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</si>
  <si>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</si>
  <si>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</si>
  <si>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</si>
  <si>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</si>
  <si>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</si>
  <si>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</si>
  <si>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</si>
  <si>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</si>
  <si>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</si>
  <si>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</si>
  <si>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</si>
  <si>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</si>
  <si>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</si>
  <si>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</si>
  <si>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</si>
  <si>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</si>
  <si>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</si>
  <si>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</si>
  <si>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</si>
  <si>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</si>
  <si>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</si>
  <si>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</si>
  <si>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</si>
  <si>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</si>
  <si>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</si>
  <si>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</si>
  <si>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</si>
  <si>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</si>
  <si>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</si>
  <si>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</si>
  <si>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</si>
  <si>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</si>
  <si>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</si>
  <si>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</si>
  <si>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</si>
  <si>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</si>
  <si>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</si>
  <si>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</si>
  <si>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</si>
  <si>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</si>
  <si>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</si>
  <si>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</si>
  <si>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</si>
  <si>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</si>
  <si>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</si>
  <si>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</si>
  <si>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</si>
  <si>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</si>
  <si>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</si>
  <si>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</si>
  <si>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</si>
  <si>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</si>
  <si>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</si>
  <si>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</si>
  <si>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</si>
  <si>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</si>
  <si>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</si>
  <si>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</si>
  <si>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</si>
  <si>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</si>
  <si>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</si>
  <si>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</si>
  <si>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</si>
  <si>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</si>
  <si>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</si>
  <si>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</si>
  <si>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</si>
  <si>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</si>
  <si>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</si>
  <si>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</si>
  <si>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</si>
  <si>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</si>
  <si>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</si>
  <si>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</si>
  <si>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</si>
  <si>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</si>
  <si>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</si>
  <si>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</si>
  <si>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</si>
  <si>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</si>
  <si>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</si>
  <si>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</si>
  <si>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</si>
  <si>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</si>
  <si>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</si>
  <si>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</si>
  <si>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</si>
  <si>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</si>
  <si>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</si>
  <si>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</si>
  <si>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</si>
  <si>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</si>
  <si>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</si>
  <si>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</si>
  <si>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</si>
  <si>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</si>
  <si>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</si>
  <si>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</si>
  <si>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</si>
  <si>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</si>
  <si>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</si>
  <si>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</si>
  <si>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</si>
  <si>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</si>
  <si>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</si>
  <si>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</si>
  <si>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</si>
  <si>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</si>
  <si>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</si>
  <si>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</si>
  <si>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</si>
  <si>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</si>
  <si>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</si>
  <si>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</si>
  <si>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</si>
  <si>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</si>
  <si>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</si>
  <si>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</si>
  <si>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</si>
  <si>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</si>
  <si>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</si>
  <si>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</si>
  <si>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</si>
  <si>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</si>
  <si>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</si>
  <si>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</si>
  <si>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</si>
  <si>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</si>
  <si>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</si>
  <si>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</si>
  <si>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</si>
  <si>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</si>
  <si>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</si>
  <si>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</si>
  <si>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</si>
  <si>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</si>
  <si>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</si>
  <si>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</si>
  <si>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</si>
  <si>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</si>
  <si>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</si>
  <si>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</si>
  <si>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</si>
  <si>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</si>
  <si>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</si>
  <si>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</si>
  <si>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</si>
  <si>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</si>
  <si>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</si>
  <si>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</si>
  <si>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</si>
  <si>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</si>
  <si>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</si>
  <si>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</si>
  <si>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</si>
  <si>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</si>
  <si>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</si>
  <si>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</si>
  <si>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</si>
  <si>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</si>
  <si>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</si>
  <si>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</si>
  <si>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</si>
  <si>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</si>
  <si>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</si>
  <si>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</si>
  <si>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</si>
  <si>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</si>
  <si>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</si>
  <si>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</si>
  <si>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</si>
  <si>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</si>
  <si>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</si>
  <si>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</si>
  <si>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</si>
  <si>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</si>
  <si>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</si>
  <si>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</si>
  <si>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</si>
  <si>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</si>
  <si>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</si>
  <si>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</si>
  <si>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</si>
  <si>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</si>
  <si>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</si>
  <si>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</si>
  <si>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</si>
  <si>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</si>
  <si>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</si>
  <si>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</si>
  <si>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</si>
  <si>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</si>
  <si>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</si>
  <si>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</si>
  <si>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</si>
  <si>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</si>
  <si>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</si>
  <si>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</si>
  <si>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</si>
  <si>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</si>
  <si>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</si>
  <si>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</si>
  <si>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</si>
  <si>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</si>
  <si>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</si>
  <si>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</si>
  <si>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</si>
  <si>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</si>
  <si>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</si>
  <si>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</si>
  <si>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</si>
  <si>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</si>
  <si>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</si>
  <si>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</si>
  <si>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</si>
  <si>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</si>
  <si>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</si>
  <si>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</si>
  <si>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</si>
  <si>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</si>
  <si>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</si>
  <si>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</si>
  <si>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</si>
  <si>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</si>
  <si>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</si>
  <si>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</si>
  <si>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</si>
  <si>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</si>
  <si>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</si>
  <si>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</si>
  <si>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</si>
  <si>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</si>
  <si>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</si>
  <si>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</si>
  <si>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</si>
  <si>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</si>
  <si>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</si>
  <si>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</si>
  <si>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</si>
  <si>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</si>
  <si>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</si>
  <si>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</si>
  <si>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</si>
  <si>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</si>
  <si>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</si>
  <si>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</si>
  <si>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</si>
  <si>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</si>
  <si>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</si>
  <si>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</si>
  <si>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</si>
  <si>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</si>
  <si>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</si>
  <si>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</si>
  <si>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</si>
  <si>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</si>
  <si>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</si>
  <si>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</si>
  <si>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</si>
  <si>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</si>
  <si>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</si>
  <si>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</si>
  <si>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</si>
  <si>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</si>
  <si>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</si>
  <si>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</si>
  <si>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</si>
  <si>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</si>
  <si>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</si>
  <si>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</si>
  <si>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</si>
  <si>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</si>
  <si>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</si>
  <si>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</si>
  <si>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</si>
  <si>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</si>
  <si>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</si>
  <si>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</si>
  <si>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</si>
  <si>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</si>
  <si>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</si>
  <si>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</si>
  <si>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</si>
  <si>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</si>
  <si>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</si>
  <si>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</si>
  <si>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</si>
  <si>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</si>
  <si>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</si>
  <si>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</si>
  <si>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</si>
  <si>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</si>
  <si>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</si>
  <si>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</si>
  <si>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</si>
  <si>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</si>
  <si>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</si>
  <si>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</si>
  <si>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</si>
  <si>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</si>
  <si>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</si>
  <si>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</si>
  <si>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</si>
  <si>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</si>
  <si>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</si>
  <si>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</si>
  <si>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</si>
  <si>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</si>
  <si>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</si>
  <si>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</si>
  <si>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</si>
  <si>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</si>
  <si>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</si>
  <si>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</si>
  <si>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</si>
  <si>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</si>
  <si>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</si>
  <si>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</si>
  <si>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</si>
  <si>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</si>
  <si>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</si>
  <si>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</si>
  <si>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</si>
  <si>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</si>
  <si>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</si>
  <si>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</si>
  <si>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</si>
  <si>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</si>
  <si>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</si>
  <si>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</si>
  <si>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</si>
  <si>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</si>
  <si>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</si>
  <si>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</si>
  <si>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</si>
  <si>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</si>
  <si>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</si>
  <si>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</si>
  <si>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</si>
  <si>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</si>
  <si>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</si>
  <si>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</si>
  <si>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</si>
  <si>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</si>
  <si>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</si>
  <si>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</si>
  <si>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</si>
  <si>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</si>
  <si>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</si>
  <si>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</si>
  <si>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</si>
  <si>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</si>
  <si>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</si>
  <si>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</si>
  <si>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</si>
  <si>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</si>
  <si>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</si>
  <si>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</si>
  <si>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</si>
  <si>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</si>
  <si>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</si>
  <si>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</si>
  <si>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</si>
  <si>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</si>
  <si>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</si>
  <si>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</si>
  <si>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</si>
  <si>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</si>
  <si>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</si>
  <si>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</si>
  <si>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</si>
  <si>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</si>
  <si>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</si>
  <si>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</si>
  <si>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</si>
  <si>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</si>
  <si>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</si>
  <si>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</si>
  <si>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</si>
  <si>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</si>
  <si>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</si>
  <si>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</si>
  <si>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</si>
  <si>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</si>
  <si>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</si>
  <si>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</si>
  <si>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</si>
  <si>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</si>
  <si>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</si>
  <si>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</si>
  <si>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</si>
  <si>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</si>
  <si>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</si>
  <si>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</si>
  <si>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</si>
  <si>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</si>
  <si>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</si>
  <si>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</si>
  <si>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</si>
  <si>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</si>
  <si>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</si>
  <si>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</si>
  <si>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</si>
  <si>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</si>
  <si>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</si>
  <si>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</si>
  <si>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</si>
  <si>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</si>
  <si>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</si>
  <si>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</si>
  <si>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</si>
  <si>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</si>
  <si>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</si>
  <si>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</si>
  <si>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</si>
  <si>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</si>
  <si>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</si>
  <si>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</si>
  <si>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</si>
  <si>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</si>
  <si>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</si>
  <si>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</si>
  <si>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</si>
  <si>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</si>
  <si>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</si>
  <si>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</si>
  <si>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</si>
  <si>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</si>
  <si>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</si>
  <si>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</si>
  <si>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</si>
  <si>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</si>
  <si>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</si>
  <si>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</si>
  <si>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</si>
  <si>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</si>
  <si>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</si>
  <si>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</si>
  <si>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</si>
  <si>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</si>
  <si>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</si>
  <si>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</si>
  <si>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</si>
  <si>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</si>
  <si>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</si>
  <si>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</si>
  <si>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</si>
  <si>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</si>
  <si>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</si>
  <si>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</si>
  <si>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</si>
  <si>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</si>
  <si>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</si>
  <si>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</si>
  <si>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</si>
  <si>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</si>
  <si>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</si>
  <si>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</si>
  <si>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</si>
  <si>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</si>
  <si>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</si>
  <si>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</si>
  <si>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</si>
  <si>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</si>
  <si>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</si>
  <si>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</si>
  <si>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</si>
  <si>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</si>
  <si>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</si>
  <si>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</si>
  <si>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</si>
  <si>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</si>
  <si>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</si>
  <si>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</si>
  <si>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</si>
  <si>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</si>
  <si>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</si>
  <si>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</si>
  <si>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</si>
  <si>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</si>
  <si>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</si>
  <si>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</si>
  <si>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</si>
  <si>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</si>
  <si>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</si>
  <si>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</si>
  <si>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</si>
  <si>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</si>
  <si>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</si>
  <si>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</si>
  <si>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</si>
  <si>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</si>
  <si>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</si>
  <si>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</si>
  <si>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</si>
  <si>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</si>
  <si>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</si>
  <si>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</si>
  <si>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</si>
  <si>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</si>
  <si>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</si>
  <si>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</si>
  <si>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</si>
  <si>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</si>
  <si>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</si>
  <si>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</si>
  <si>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</si>
  <si>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</si>
  <si>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</si>
  <si>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</si>
  <si>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</si>
  <si>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</si>
  <si>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</si>
  <si>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</si>
  <si>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</si>
  <si>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</si>
  <si>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</si>
  <si>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</si>
  <si>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</si>
  <si>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</si>
  <si>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</si>
  <si>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</si>
  <si>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</si>
  <si>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</si>
  <si>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</si>
  <si>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</si>
  <si>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</si>
  <si>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</si>
  <si>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</si>
  <si>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</si>
  <si>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</si>
  <si>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</si>
  <si>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</si>
  <si>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</si>
  <si>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</si>
  <si>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</si>
  <si>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</si>
  <si>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</si>
  <si>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</si>
  <si>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</si>
  <si>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</si>
  <si>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</si>
  <si>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</si>
  <si>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</si>
  <si>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</si>
  <si>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</si>
  <si>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</si>
  <si>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</si>
  <si>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</si>
  <si>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</si>
  <si>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</si>
  <si>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</si>
  <si>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</si>
  <si>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</si>
  <si>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</si>
  <si>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</si>
  <si>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</si>
  <si>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</si>
  <si>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</si>
  <si>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</si>
  <si>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</si>
  <si>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</si>
  <si>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</si>
  <si>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</si>
  <si>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</si>
  <si>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</si>
  <si>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</si>
  <si>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</si>
  <si>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</si>
  <si>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</si>
  <si>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</si>
  <si>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</si>
  <si>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</si>
  <si>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</si>
  <si>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</si>
  <si>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</si>
  <si>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</si>
  <si>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</si>
  <si>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</si>
  <si>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</si>
  <si>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</si>
  <si>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</si>
  <si>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</si>
  <si>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</si>
  <si>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</si>
  <si>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</si>
  <si>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</si>
  <si>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</si>
  <si>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</si>
  <si>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</si>
  <si>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</si>
  <si>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</si>
  <si>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</si>
  <si>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</si>
  <si>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</si>
  <si>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</si>
  <si>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</si>
  <si>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</si>
  <si>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</si>
  <si>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</si>
  <si>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</si>
  <si>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</si>
  <si>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</si>
  <si>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</si>
  <si>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</si>
  <si>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</si>
  <si>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</si>
  <si>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</si>
  <si>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</si>
  <si>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</si>
  <si>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</si>
  <si>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</si>
  <si>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</si>
  <si>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</si>
  <si>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</si>
  <si>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</si>
  <si>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</si>
  <si>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</si>
  <si>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</si>
  <si>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</si>
  <si>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</si>
  <si>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</si>
  <si>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</si>
  <si>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</si>
  <si>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</si>
  <si>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</si>
  <si>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</si>
  <si>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</si>
  <si>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</si>
  <si>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</si>
  <si>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</si>
  <si>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</si>
  <si>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</si>
  <si>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</si>
  <si>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</si>
  <si>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</si>
  <si>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</si>
  <si>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</si>
  <si>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</si>
  <si>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</si>
  <si>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</si>
  <si>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</si>
  <si>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</si>
  <si>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</si>
  <si>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</si>
  <si>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</si>
  <si>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</si>
  <si>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</si>
  <si>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</si>
  <si>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</si>
  <si>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</si>
  <si>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</si>
  <si>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</si>
  <si>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</si>
  <si>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</si>
  <si>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</si>
  <si>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</si>
  <si>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</si>
  <si>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</si>
  <si>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</si>
  <si>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</si>
  <si>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</si>
  <si>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</si>
  <si>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</si>
  <si>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</si>
  <si>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</si>
  <si>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</si>
  <si>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</si>
  <si>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</si>
  <si>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</si>
  <si>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</si>
  <si>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</si>
  <si>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</si>
  <si>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</si>
  <si>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</si>
  <si>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</si>
  <si>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</si>
  <si>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</si>
  <si>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</si>
  <si>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</si>
  <si>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</si>
  <si>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</si>
  <si>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</si>
  <si>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</si>
  <si>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</si>
  <si>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</si>
  <si>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</si>
  <si>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</si>
  <si>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</si>
  <si>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</si>
  <si>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</si>
  <si>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</si>
  <si>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</si>
  <si>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</si>
  <si>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</si>
  <si>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</si>
  <si>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</si>
  <si>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</si>
  <si>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</si>
  <si>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</si>
  <si>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</si>
  <si>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</si>
  <si>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</si>
  <si>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</si>
  <si>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</si>
  <si>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</si>
  <si>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</si>
  <si>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</si>
  <si>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</si>
  <si>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</si>
  <si>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</si>
  <si>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</si>
  <si>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</si>
  <si>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</si>
  <si>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</si>
  <si>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</si>
  <si>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</si>
  <si>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</si>
  <si>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</si>
  <si>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</si>
  <si>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</si>
  <si>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</si>
  <si>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</si>
  <si>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</si>
  <si>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</si>
  <si>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</si>
  <si>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</si>
  <si>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</si>
  <si>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</si>
  <si>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</si>
  <si>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</si>
  <si>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</si>
  <si>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</si>
  <si>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</si>
  <si>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</si>
  <si>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</si>
  <si>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</si>
  <si>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</si>
  <si>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</si>
  <si>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</si>
  <si>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</si>
  <si>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</si>
  <si>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</si>
  <si>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</si>
  <si>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</si>
  <si>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</si>
  <si>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</si>
  <si>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</si>
  <si>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</si>
  <si>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</si>
  <si>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</si>
  <si>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</si>
  <si>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</si>
  <si>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</si>
  <si>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</si>
  <si>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</si>
  <si>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</si>
  <si>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</si>
  <si>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</si>
  <si>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</si>
  <si>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</si>
  <si>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</si>
  <si>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</si>
  <si>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</si>
  <si>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</si>
  <si>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</si>
  <si>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</si>
  <si>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</si>
  <si>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</si>
  <si>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</si>
  <si>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</si>
  <si>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</si>
  <si>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</si>
  <si>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</si>
  <si>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</si>
  <si>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</si>
  <si>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</si>
  <si>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</si>
  <si>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</si>
  <si>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</si>
  <si>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</si>
  <si>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</si>
  <si>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</si>
  <si>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</si>
  <si>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</si>
  <si>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</si>
  <si>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</si>
  <si>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</si>
  <si>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</si>
  <si>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</si>
  <si>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</si>
  <si>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</si>
  <si>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</si>
  <si>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</si>
  <si>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</si>
  <si>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</si>
  <si>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</si>
  <si>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</si>
  <si>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</si>
  <si>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</si>
  <si>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</si>
  <si>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</si>
  <si>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</si>
  <si>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</si>
  <si>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</si>
  <si>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</si>
  <si>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</si>
  <si>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</si>
  <si>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</si>
  <si>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</si>
  <si>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</si>
  <si>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</si>
  <si>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</si>
  <si>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</si>
  <si>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</si>
  <si>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</si>
  <si>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</si>
  <si>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</si>
  <si>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</si>
  <si>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</si>
  <si>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</si>
  <si>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</si>
  <si>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</si>
  <si>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</si>
  <si>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</si>
  <si>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</si>
  <si>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</si>
  <si>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</si>
  <si>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</si>
  <si>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</si>
  <si>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</si>
  <si>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</si>
  <si>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</si>
  <si>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</si>
  <si>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</si>
  <si>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</si>
  <si>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</si>
  <si>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</si>
  <si>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</si>
  <si>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</si>
  <si>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</si>
  <si>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</si>
  <si>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</si>
  <si>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</si>
  <si>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</si>
  <si>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</si>
  <si>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</si>
  <si>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</si>
  <si>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</si>
  <si>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</si>
  <si>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</si>
  <si>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</si>
  <si>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</si>
  <si>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</si>
  <si>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</si>
  <si>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</si>
  <si>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</si>
  <si>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</si>
  <si>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</si>
  <si>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</si>
  <si>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</si>
  <si>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</si>
  <si>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</si>
  <si>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</si>
  <si>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</si>
  <si>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</si>
  <si>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</si>
  <si>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</si>
  <si>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</si>
  <si>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</si>
  <si>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</si>
  <si>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</si>
  <si>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</si>
  <si>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</si>
  <si>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</si>
  <si>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</si>
  <si>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</si>
  <si>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</si>
  <si>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</si>
  <si>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</si>
  <si>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</si>
  <si>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</si>
  <si>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</si>
  <si>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</si>
  <si>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</si>
  <si>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</si>
  <si>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</si>
  <si>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</si>
  <si>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</si>
  <si>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</si>
  <si>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</si>
  <si>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</si>
  <si>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</si>
  <si>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</si>
  <si>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</si>
  <si>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</si>
  <si>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</si>
  <si>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</si>
  <si>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</si>
  <si>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</si>
  <si>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</si>
  <si>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</si>
  <si>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</si>
  <si>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</si>
  <si>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</si>
  <si>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</si>
  <si>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</si>
  <si>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</si>
  <si>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</si>
  <si>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</si>
  <si>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</si>
  <si>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</si>
  <si>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</si>
  <si>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</si>
  <si>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</si>
  <si>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</si>
  <si>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</si>
  <si>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</si>
  <si>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</si>
  <si>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</si>
  <si>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</si>
  <si>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</si>
  <si>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</si>
  <si>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</si>
  <si>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</si>
  <si>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</si>
  <si>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</si>
  <si>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</si>
  <si>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</si>
  <si>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</si>
  <si>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</si>
  <si>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</si>
  <si>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</si>
  <si>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</si>
  <si>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</si>
  <si>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</si>
  <si>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</si>
  <si>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</si>
  <si>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</si>
  <si>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</si>
  <si>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</si>
  <si>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</si>
  <si>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</si>
  <si>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</si>
  <si>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</si>
  <si>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</si>
  <si>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</si>
  <si>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</si>
  <si>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</si>
  <si>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</si>
  <si>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</si>
  <si>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</si>
  <si>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</si>
  <si>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</si>
  <si>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</si>
  <si>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</si>
  <si>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</si>
  <si>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</si>
  <si>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</si>
  <si>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</si>
  <si>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</si>
  <si>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</si>
  <si>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</si>
  <si>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</si>
  <si>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</si>
  <si>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</si>
  <si>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</si>
  <si>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</si>
  <si>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</si>
  <si>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</si>
  <si>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</si>
  <si>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</si>
  <si>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</si>
  <si>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</si>
  <si>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</si>
  <si>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</si>
  <si>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</si>
  <si>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</si>
  <si>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</si>
  <si>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</si>
  <si>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</si>
  <si>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</si>
  <si>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</si>
  <si>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</si>
  <si>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</si>
  <si>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</si>
  <si>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</si>
  <si>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</si>
  <si>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</si>
  <si>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</si>
  <si>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</si>
  <si>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</si>
  <si>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</si>
  <si>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</si>
  <si>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</si>
  <si>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</si>
  <si>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</si>
  <si>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</si>
  <si>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</si>
  <si>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</si>
  <si>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</si>
  <si>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</si>
  <si>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</si>
  <si>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</si>
  <si>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</si>
  <si>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</si>
  <si>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</si>
  <si>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</si>
  <si>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</si>
  <si>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</si>
  <si>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</si>
  <si>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</si>
  <si>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</si>
  <si>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</si>
  <si>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</si>
  <si>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</si>
  <si>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</si>
  <si>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</si>
  <si>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</si>
  <si>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</si>
  <si>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</si>
  <si>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</si>
  <si>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</si>
  <si>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</si>
  <si>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</si>
  <si>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</si>
  <si>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</si>
  <si>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</si>
  <si>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</si>
  <si>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</si>
  <si>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</si>
  <si>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</si>
  <si>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</si>
  <si>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</si>
  <si>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</si>
  <si>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</si>
  <si>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</si>
  <si>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</si>
  <si>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</si>
  <si>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</si>
  <si>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</si>
  <si>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</si>
  <si>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</si>
  <si>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</si>
  <si>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</si>
  <si>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</si>
  <si>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</si>
  <si>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</si>
  <si>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</si>
  <si>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</si>
  <si>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</si>
  <si>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</si>
  <si>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</si>
  <si>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</si>
  <si>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</si>
  <si>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</si>
  <si>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</si>
  <si>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</si>
  <si>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</si>
  <si>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</si>
  <si>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</si>
  <si>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</si>
  <si>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</si>
  <si>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</si>
  <si>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</si>
  <si>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</si>
  <si>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</si>
  <si>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</si>
  <si>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</si>
  <si>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</si>
  <si>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</si>
  <si>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</si>
  <si>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</si>
  <si>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</si>
  <si>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</si>
  <si>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</si>
  <si>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</si>
  <si>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</si>
  <si>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</si>
  <si>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</si>
  <si>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</si>
  <si>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</si>
  <si>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</si>
  <si>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</si>
  <si>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</si>
  <si>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</si>
  <si>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</si>
  <si>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</si>
  <si>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</si>
  <si>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</si>
  <si>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</si>
  <si>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</si>
  <si>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</si>
  <si>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</si>
  <si>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</si>
  <si>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</si>
  <si>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</si>
  <si>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</si>
  <si>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</si>
  <si>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</si>
  <si>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</si>
  <si>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</si>
  <si>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</si>
  <si>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</si>
  <si>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</si>
  <si>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</si>
  <si>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</si>
  <si>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</si>
  <si>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</si>
  <si>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</si>
  <si>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</si>
  <si>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</si>
  <si>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</si>
  <si>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</si>
  <si>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</si>
  <si>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</si>
  <si>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</si>
  <si>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</si>
  <si>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</si>
  <si>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</si>
  <si>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</si>
  <si>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</si>
  <si>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</si>
  <si>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</si>
  <si>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</si>
  <si>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</si>
  <si>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</si>
  <si>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</si>
  <si>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</si>
  <si>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</si>
  <si>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</si>
  <si>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</si>
  <si>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</si>
  <si>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</si>
  <si>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</si>
  <si>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</si>
  <si>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</si>
  <si>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</si>
  <si>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</si>
  <si>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</si>
  <si>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</si>
  <si>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</si>
  <si>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</si>
  <si>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</si>
  <si>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</si>
  <si>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</si>
  <si>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</si>
  <si>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</si>
  <si>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</si>
  <si>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</si>
  <si>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</si>
  <si>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</si>
  <si>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</si>
  <si>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</si>
  <si>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</si>
  <si>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</si>
  <si>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</si>
  <si>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</si>
  <si>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</si>
  <si>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</si>
  <si>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</si>
  <si>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</si>
  <si>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</si>
  <si>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</si>
  <si>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</si>
  <si>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</si>
  <si>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</si>
  <si>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</si>
  <si>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</si>
  <si>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</si>
  <si>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</si>
  <si>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</si>
  <si>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</si>
  <si>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</si>
  <si>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</si>
  <si>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</si>
  <si>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</si>
  <si>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</si>
  <si>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</si>
  <si>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</si>
  <si>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</si>
  <si>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</si>
  <si>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</si>
  <si>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</si>
  <si>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</si>
  <si>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</si>
  <si>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</si>
  <si>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</si>
  <si>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</si>
  <si>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</si>
  <si>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</si>
  <si>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</si>
  <si>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</si>
  <si>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</si>
  <si>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</si>
  <si>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</si>
  <si>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</si>
  <si>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</si>
  <si>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</si>
  <si>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</si>
  <si>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</si>
  <si>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</si>
  <si>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</si>
  <si>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</si>
  <si>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</si>
  <si>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</si>
  <si>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</si>
  <si>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</si>
  <si>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</si>
  <si>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</si>
  <si>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</si>
  <si>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</si>
  <si>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</si>
  <si>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</si>
  <si>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</si>
  <si>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</si>
  <si>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</si>
  <si>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</si>
  <si>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</si>
  <si>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</si>
  <si>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</si>
  <si>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</si>
  <si>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</si>
  <si>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</si>
  <si>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</si>
  <si>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</si>
  <si>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</si>
  <si>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</si>
  <si>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</si>
  <si>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</si>
  <si>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</si>
  <si>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</si>
  <si>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</si>
  <si>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</si>
  <si>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</si>
  <si>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</si>
  <si>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</si>
  <si>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</si>
  <si>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</si>
  <si>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</si>
  <si>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</si>
  <si>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</si>
  <si>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</si>
  <si>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</si>
  <si>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</si>
  <si>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</si>
  <si>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</si>
  <si>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</si>
  <si>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</si>
  <si>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</si>
  <si>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</si>
  <si>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</si>
  <si>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</si>
  <si>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</si>
  <si>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</si>
  <si>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</si>
  <si>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</si>
  <si>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</si>
  <si>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</si>
  <si>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</si>
  <si>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</si>
  <si>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</si>
  <si>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</si>
  <si>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</si>
  <si>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</si>
  <si>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</si>
  <si>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</si>
  <si>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</si>
  <si>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</si>
  <si>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</si>
  <si>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</si>
  <si>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</si>
  <si>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</si>
  <si>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</si>
  <si>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</si>
  <si>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</si>
  <si>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</si>
  <si>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</si>
  <si>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</si>
  <si>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</si>
  <si>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</si>
  <si>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</si>
  <si>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</si>
  <si>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</si>
  <si>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</si>
  <si>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</si>
  <si>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</si>
  <si>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</si>
  <si>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</si>
  <si>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</si>
  <si>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</si>
  <si>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</si>
  <si>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</si>
  <si>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</si>
  <si>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</si>
  <si>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</si>
  <si>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</si>
  <si>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</si>
  <si>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</si>
  <si>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</si>
  <si>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</si>
  <si>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</si>
  <si>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</si>
  <si>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</si>
  <si>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</si>
  <si>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</si>
  <si>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</si>
  <si>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</si>
  <si>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</si>
  <si>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</si>
  <si>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</si>
  <si>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</si>
  <si>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</si>
  <si>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</si>
  <si>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</si>
  <si>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</si>
  <si>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</si>
  <si>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</si>
  <si>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</si>
  <si>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</si>
  <si>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</si>
  <si>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</si>
  <si>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</si>
  <si>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</si>
  <si>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</si>
  <si>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</si>
  <si>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</si>
  <si>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</si>
  <si>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</si>
  <si>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</si>
  <si>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</si>
  <si>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</si>
  <si>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</si>
  <si>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</si>
  <si>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</si>
  <si>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</si>
  <si>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</si>
  <si>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</si>
  <si>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</si>
  <si>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</si>
  <si>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</si>
  <si>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</si>
  <si>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</si>
  <si>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</si>
  <si>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</si>
  <si>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</si>
  <si>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</si>
  <si>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</si>
  <si>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</si>
  <si>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</si>
  <si>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</si>
  <si>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</si>
  <si>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</si>
  <si>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</si>
  <si>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</si>
  <si>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</si>
  <si>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</si>
  <si>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</si>
  <si>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</si>
  <si>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</si>
  <si>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</si>
  <si>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</si>
  <si>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</si>
  <si>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</si>
  <si>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</si>
  <si>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</si>
  <si>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</si>
  <si>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</si>
  <si>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</si>
  <si>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</si>
  <si>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</si>
  <si>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</si>
  <si>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</si>
  <si>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</si>
  <si>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</si>
  <si>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</si>
  <si>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</si>
  <si>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</si>
  <si>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</si>
  <si>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</si>
  <si>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</si>
  <si>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</si>
  <si>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</si>
  <si>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</si>
  <si>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</si>
  <si>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</si>
  <si>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</si>
  <si>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</si>
  <si>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</si>
  <si>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</si>
  <si>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</si>
  <si>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</si>
  <si>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</si>
  <si>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</si>
  <si>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</si>
  <si>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</si>
  <si>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</si>
  <si>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</si>
  <si>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</si>
  <si>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</si>
  <si>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</si>
  <si>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</si>
  <si>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</si>
  <si>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</si>
  <si>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</si>
  <si>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</si>
  <si>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</si>
  <si>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</si>
  <si>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</si>
  <si>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</si>
  <si>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</si>
  <si>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</si>
  <si>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</si>
  <si>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</si>
  <si>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</si>
  <si>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</si>
  <si>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</si>
  <si>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</si>
  <si>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</si>
  <si>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</si>
  <si>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</si>
  <si>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</si>
  <si>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</si>
  <si>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</si>
  <si>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</si>
  <si>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</si>
  <si>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</si>
  <si>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</si>
  <si>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</si>
  <si>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</si>
  <si>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</si>
  <si>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</si>
  <si>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</si>
  <si>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</si>
  <si>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</si>
  <si>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</si>
  <si>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</si>
  <si>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</si>
  <si>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</si>
  <si>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</si>
  <si>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</si>
  <si>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</si>
  <si>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</si>
  <si>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</si>
  <si>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</si>
  <si>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</si>
  <si>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</si>
  <si>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</si>
  <si>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</si>
  <si>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</si>
  <si>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</si>
  <si>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</si>
  <si>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</si>
  <si>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</si>
  <si>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</si>
  <si>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</si>
  <si>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</si>
  <si>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</si>
  <si>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</si>
  <si>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</si>
  <si>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</si>
  <si>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</si>
  <si>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</si>
  <si>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</si>
  <si>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</si>
  <si>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</si>
  <si>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</si>
  <si>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</si>
  <si>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</si>
  <si>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</si>
  <si>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</si>
  <si>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</si>
  <si>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</si>
  <si>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</si>
  <si>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</si>
  <si>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</si>
  <si>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</si>
  <si>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</si>
  <si>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</si>
  <si>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</si>
  <si>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</si>
  <si>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</si>
  <si>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</si>
  <si>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</si>
  <si>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</si>
  <si>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</si>
  <si>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</si>
  <si>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</si>
  <si>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</si>
  <si>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</si>
  <si>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</si>
  <si>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</si>
  <si>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</si>
  <si>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</si>
  <si>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</si>
  <si>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</si>
  <si>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</si>
  <si>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</si>
  <si>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</si>
  <si>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</si>
  <si>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</si>
  <si>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</si>
  <si>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</si>
  <si>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</si>
  <si>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</si>
  <si>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</si>
  <si>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</si>
  <si>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</si>
  <si>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</si>
  <si>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</si>
  <si>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</si>
  <si>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</si>
  <si>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</si>
  <si>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</si>
  <si>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</si>
  <si>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</si>
  <si>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</si>
  <si>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</si>
  <si>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</si>
  <si>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</si>
  <si>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</si>
  <si>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</si>
  <si>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</si>
  <si>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</si>
  <si>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</si>
  <si>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</si>
  <si>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</si>
  <si>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</si>
  <si>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</si>
  <si>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</si>
  <si>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</si>
  <si>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</si>
  <si>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</si>
  <si>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</si>
  <si>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</si>
  <si>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</si>
  <si>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</si>
  <si>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</si>
  <si>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</si>
  <si>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</si>
  <si>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</si>
  <si>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</si>
  <si>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</si>
  <si>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</si>
  <si>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</si>
  <si>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</si>
  <si>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</si>
  <si>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</si>
  <si>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</si>
  <si>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</si>
  <si>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</si>
  <si>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</si>
  <si>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</si>
  <si>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</si>
  <si>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</si>
  <si>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</si>
  <si>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</si>
  <si>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</si>
  <si>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</si>
  <si>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</si>
  <si>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</si>
  <si>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</si>
  <si>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</si>
  <si>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</si>
  <si>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</si>
  <si>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</si>
  <si>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</si>
  <si>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</si>
  <si>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</si>
  <si>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</si>
  <si>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</si>
  <si>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</si>
  <si>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</si>
  <si>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</si>
  <si>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</si>
  <si>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</si>
  <si>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</si>
  <si>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</si>
  <si>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</si>
  <si>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</si>
  <si>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</si>
  <si>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</si>
  <si>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</si>
  <si>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</si>
  <si>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</si>
  <si>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</si>
  <si>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</si>
  <si>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</si>
  <si>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</si>
  <si>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</si>
  <si>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</si>
  <si>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</si>
  <si>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</si>
  <si>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</si>
  <si>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</si>
  <si>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</si>
  <si>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</si>
  <si>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</si>
  <si>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</si>
  <si>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</si>
  <si>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</si>
  <si>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</si>
  <si>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</si>
  <si>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</si>
  <si>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</si>
  <si>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</si>
  <si>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</si>
  <si>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</si>
  <si>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</si>
  <si>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</si>
  <si>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</si>
  <si>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</si>
  <si>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</si>
  <si>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</si>
  <si>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</si>
  <si>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</si>
  <si>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</si>
  <si>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</si>
  <si>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</si>
  <si>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</si>
  <si>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</si>
  <si>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</si>
  <si>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</si>
  <si>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</si>
  <si>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</si>
  <si>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</si>
  <si>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</si>
  <si>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</si>
  <si>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</si>
  <si>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</si>
  <si>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</si>
  <si>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</si>
  <si>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</si>
  <si>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</si>
  <si>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</si>
  <si>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</si>
  <si>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</si>
  <si>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</si>
  <si>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</si>
  <si>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</si>
  <si>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</si>
  <si>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</si>
  <si>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</si>
  <si>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</si>
  <si>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</si>
  <si>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</si>
  <si>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</si>
  <si>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</si>
  <si>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</si>
  <si>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</si>
  <si>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</si>
  <si>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</si>
  <si>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</si>
  <si>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</si>
  <si>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</si>
  <si>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</si>
  <si>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</si>
  <si>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</si>
  <si>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</si>
  <si>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</si>
  <si>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</si>
  <si>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</si>
  <si>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</si>
  <si>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</si>
  <si>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</si>
  <si>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</si>
  <si>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</si>
  <si>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</si>
  <si>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</si>
  <si>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</si>
  <si>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</si>
  <si>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</si>
  <si>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</si>
  <si>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</si>
  <si>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</si>
  <si>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</si>
  <si>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</si>
  <si>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</si>
  <si>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</si>
  <si>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</si>
  <si>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</si>
  <si>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</si>
  <si>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</si>
  <si>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</si>
  <si>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</si>
  <si>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</si>
  <si>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</si>
  <si>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</si>
  <si>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</si>
  <si>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</si>
  <si>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</si>
  <si>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</si>
  <si>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</si>
  <si>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</si>
  <si>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</si>
  <si>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</si>
  <si>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</si>
  <si>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</si>
  <si>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</si>
  <si>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</si>
  <si>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</si>
  <si>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</si>
  <si>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</si>
  <si>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</si>
  <si>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</si>
  <si>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</si>
  <si>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</si>
  <si>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</si>
  <si>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</si>
  <si>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</si>
  <si>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</si>
  <si>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</si>
  <si>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</si>
  <si>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</si>
  <si>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</si>
  <si>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</si>
  <si>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</si>
  <si>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</si>
  <si>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</si>
  <si>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</si>
  <si>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</si>
  <si>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</si>
  <si>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</si>
  <si>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</si>
  <si>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</si>
  <si>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</si>
  <si>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</si>
  <si>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</si>
  <si>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</si>
  <si>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</si>
  <si>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</si>
  <si>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</si>
  <si>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</si>
  <si>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</si>
  <si>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</si>
  <si>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</si>
  <si>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</si>
  <si>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</si>
  <si>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</si>
  <si>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</si>
  <si>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</si>
  <si>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</si>
  <si>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</si>
  <si>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</si>
  <si>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</si>
  <si>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</si>
  <si>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</si>
  <si>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</si>
  <si>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</si>
  <si>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</si>
  <si>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</si>
  <si>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</si>
  <si>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</si>
  <si>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</si>
  <si>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</si>
  <si>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</si>
  <si>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</si>
  <si>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</si>
  <si>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</si>
  <si>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</si>
  <si>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</si>
  <si>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</si>
  <si>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</si>
  <si>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</si>
  <si>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</si>
  <si>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</si>
  <si>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</si>
  <si>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</si>
  <si>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</si>
  <si>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</si>
  <si>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</si>
  <si>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</si>
  <si>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</si>
  <si>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</si>
  <si>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</si>
  <si>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</si>
  <si>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</si>
  <si>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</si>
  <si>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</si>
  <si>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</si>
  <si>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</si>
  <si>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</si>
  <si>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</si>
  <si>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</si>
  <si>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</si>
  <si>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</si>
  <si>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</si>
  <si>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</si>
  <si>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</si>
  <si>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</si>
  <si>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</si>
  <si>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</si>
  <si>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</si>
  <si>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</si>
  <si>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</si>
  <si>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</si>
  <si>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</si>
  <si>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</si>
  <si>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</si>
  <si>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</si>
  <si>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</si>
  <si>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</si>
  <si>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</si>
  <si>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</si>
  <si>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</si>
  <si>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</si>
  <si>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</si>
  <si>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</si>
  <si>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</si>
  <si>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</si>
  <si>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</si>
  <si>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</si>
  <si>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</si>
  <si>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</si>
  <si>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</si>
  <si>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</si>
  <si>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</si>
  <si>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</si>
  <si>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</si>
  <si>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</si>
  <si>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</si>
  <si>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</si>
  <si>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</si>
  <si>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</si>
  <si>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</si>
  <si>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</si>
  <si>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</si>
  <si>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</si>
  <si>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</si>
  <si>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</si>
  <si>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</si>
  <si>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</si>
  <si>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</si>
  <si>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</si>
  <si>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</si>
  <si>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</si>
  <si>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</si>
  <si>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</si>
  <si>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</si>
  <si>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</si>
  <si>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</si>
  <si>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</si>
  <si>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</si>
  <si>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</si>
  <si>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</si>
  <si>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</si>
  <si>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</si>
  <si>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</si>
  <si>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</si>
  <si>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</si>
  <si>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</si>
  <si>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</si>
  <si>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</si>
  <si>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</si>
  <si>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</si>
  <si>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</si>
  <si>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</si>
  <si>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</si>
  <si>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</si>
  <si>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</si>
  <si>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</si>
  <si>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</si>
  <si>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</si>
  <si>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</si>
  <si>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</si>
  <si>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</si>
  <si>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</si>
  <si>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</si>
  <si>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</si>
  <si>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</si>
  <si>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</si>
  <si>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</si>
  <si>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</si>
  <si>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</si>
  <si>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</si>
  <si>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</si>
  <si>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</si>
  <si>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</si>
  <si>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</si>
  <si>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</si>
  <si>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</si>
  <si>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</si>
  <si>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</si>
  <si>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</si>
  <si>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</si>
  <si>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</si>
  <si>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</si>
  <si>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</si>
  <si>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</si>
  <si>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</si>
  <si>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</si>
  <si>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</si>
  <si>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</si>
  <si>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</si>
  <si>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</si>
  <si>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</si>
  <si>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</si>
  <si>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</si>
  <si>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</si>
  <si>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</si>
  <si>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</si>
  <si>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</si>
  <si>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</si>
  <si>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</si>
  <si>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</si>
  <si>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</si>
  <si>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</si>
  <si>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</si>
  <si>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</si>
  <si>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</si>
  <si>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</si>
  <si>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</si>
  <si>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</si>
  <si>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</si>
  <si>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</si>
  <si>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</si>
  <si>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</si>
  <si>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</si>
  <si>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</si>
  <si>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</si>
  <si>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</si>
  <si>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</si>
  <si>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</si>
  <si>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</si>
  <si>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</si>
  <si>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</si>
  <si>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</si>
  <si>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</si>
  <si>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</si>
  <si>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</si>
  <si>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</si>
  <si>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</si>
  <si>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</si>
  <si>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</si>
  <si>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</si>
  <si>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</si>
  <si>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</si>
  <si>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</si>
  <si>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</si>
  <si>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</si>
  <si>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</si>
  <si>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</si>
  <si>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</si>
  <si>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</si>
  <si>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</si>
  <si>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</si>
  <si>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</si>
  <si>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</si>
  <si>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</si>
  <si>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</si>
  <si>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</si>
  <si>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</si>
  <si>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</si>
  <si>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</si>
  <si>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</si>
  <si>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</si>
  <si>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</si>
  <si>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</si>
  <si>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</si>
  <si>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</si>
  <si>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</si>
  <si>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</si>
  <si>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</si>
  <si>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</si>
  <si>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</si>
  <si>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</si>
  <si>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</si>
  <si>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</si>
  <si>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</si>
  <si>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</si>
  <si>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</si>
  <si>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</si>
  <si>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</si>
  <si>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</si>
  <si>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</si>
  <si>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</si>
  <si>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</si>
  <si>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</si>
  <si>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</si>
  <si>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</si>
  <si>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</si>
  <si>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</si>
  <si>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</si>
  <si>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</si>
  <si>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</si>
  <si>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</si>
  <si>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</si>
  <si>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</si>
  <si>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</si>
  <si>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</si>
  <si>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</si>
  <si>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</si>
  <si>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</si>
  <si>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</si>
  <si>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</si>
  <si>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</si>
  <si>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</si>
  <si>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</si>
  <si>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</si>
  <si>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</si>
  <si>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</si>
  <si>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</si>
  <si>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</si>
  <si>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</si>
  <si>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</si>
  <si>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</si>
  <si>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</si>
  <si>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</si>
  <si>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</si>
  <si>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</si>
  <si>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</si>
  <si>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</si>
  <si>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</si>
  <si>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</si>
  <si>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</si>
  <si>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</si>
  <si>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</si>
  <si>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</si>
  <si>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</si>
  <si>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</si>
  <si>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</si>
  <si>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</si>
  <si>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</si>
  <si>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</si>
  <si>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</si>
  <si>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</si>
  <si>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</si>
  <si>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</si>
  <si>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</si>
  <si>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</si>
  <si>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</si>
  <si>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</si>
  <si>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</si>
  <si>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</si>
  <si>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</si>
  <si>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</si>
  <si>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</si>
  <si>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</si>
  <si>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</si>
  <si>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</si>
  <si>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</si>
  <si>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</si>
  <si>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</si>
  <si>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</si>
  <si>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</si>
  <si>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</si>
  <si>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</si>
  <si>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</si>
  <si>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</si>
  <si>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</si>
  <si>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</si>
  <si>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</si>
  <si>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</si>
  <si>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</si>
  <si>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</si>
  <si>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</si>
  <si>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</si>
  <si>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</si>
  <si>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</si>
  <si>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</si>
  <si>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</si>
  <si>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</si>
  <si>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</si>
  <si>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</si>
  <si>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</si>
  <si>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</si>
  <si>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</si>
  <si>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</si>
  <si>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</si>
  <si>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</si>
  <si>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</si>
  <si>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</si>
  <si>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</si>
  <si>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</si>
  <si>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</si>
  <si>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</si>
  <si>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</si>
  <si>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</si>
  <si>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</si>
  <si>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</si>
  <si>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</si>
  <si>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</si>
  <si>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</si>
  <si>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</si>
  <si>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</si>
  <si>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</si>
  <si>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</si>
  <si>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</si>
  <si>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</si>
  <si>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</si>
  <si>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</si>
  <si>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</si>
  <si>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</si>
  <si>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</si>
  <si>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</si>
  <si>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</si>
  <si>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</si>
  <si>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</si>
  <si>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</si>
  <si>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</si>
  <si>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</si>
  <si>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</si>
  <si>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</si>
  <si>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</si>
  <si>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</si>
  <si>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</si>
  <si>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</si>
  <si>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</si>
  <si>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</si>
  <si>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</si>
  <si>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</si>
  <si>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</si>
  <si>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</si>
  <si>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</si>
  <si>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</si>
  <si>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</si>
  <si>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</si>
  <si>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</si>
  <si>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</si>
  <si>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</si>
  <si>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</si>
  <si>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</si>
  <si>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</si>
  <si>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</si>
  <si>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</si>
  <si>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</si>
  <si>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</si>
  <si>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</si>
  <si>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</si>
  <si>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</si>
  <si>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</si>
  <si>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</si>
  <si>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</si>
  <si>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</si>
  <si>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</si>
  <si>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</si>
  <si>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</si>
  <si>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</si>
  <si>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</si>
  <si>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</si>
  <si>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</si>
  <si>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</si>
  <si>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</si>
  <si>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</si>
  <si>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</si>
  <si>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</si>
  <si>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</si>
  <si>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</si>
  <si>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</si>
  <si>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</si>
  <si>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</si>
  <si>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</si>
  <si>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</si>
  <si>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</si>
  <si>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</si>
  <si>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</si>
  <si>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</si>
  <si>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</si>
  <si>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</si>
  <si>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</si>
  <si>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</si>
  <si>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</si>
  <si>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</si>
  <si>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</si>
  <si>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</si>
  <si>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</si>
  <si>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</si>
  <si>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</si>
  <si>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</si>
  <si>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</si>
  <si>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</si>
  <si>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</si>
  <si>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</si>
  <si>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</si>
  <si>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</si>
  <si>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</si>
  <si>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</si>
  <si>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</si>
  <si>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</si>
  <si>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</si>
  <si>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</si>
  <si>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</si>
  <si>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</si>
  <si>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</si>
  <si>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</si>
  <si>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</si>
  <si>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</si>
  <si>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</si>
  <si>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</si>
  <si>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</si>
  <si>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</si>
  <si>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</si>
  <si>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</si>
  <si>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</si>
  <si>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</si>
  <si>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</si>
  <si>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</si>
  <si>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</si>
  <si>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</si>
  <si>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</si>
  <si>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</si>
  <si>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</si>
  <si>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</si>
  <si>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</si>
  <si>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</si>
  <si>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</si>
  <si>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</si>
  <si>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</si>
  <si>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</si>
  <si>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</si>
  <si>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</si>
  <si>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</si>
  <si>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</si>
  <si>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</si>
  <si>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</si>
  <si>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</si>
  <si>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</si>
  <si>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</si>
  <si>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</si>
  <si>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</si>
  <si>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</si>
  <si>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</si>
  <si>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</si>
  <si>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</si>
  <si>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</si>
  <si>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</si>
  <si>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</si>
  <si>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</si>
  <si>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</si>
  <si>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</si>
  <si>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</si>
  <si>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</si>
  <si>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</si>
  <si>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</si>
  <si>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</si>
  <si>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</si>
  <si>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</si>
  <si>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</si>
  <si>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</si>
  <si>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</si>
  <si>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</si>
  <si>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</si>
  <si>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</si>
  <si>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</si>
  <si>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</si>
  <si>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</si>
  <si>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</si>
  <si>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</si>
  <si>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</si>
  <si>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</si>
  <si>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</si>
  <si>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</si>
  <si>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</si>
  <si>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</si>
  <si>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</si>
  <si>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</si>
  <si>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</si>
  <si>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</si>
  <si>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</si>
  <si>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</si>
  <si>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</si>
  <si>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</si>
  <si>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</si>
  <si>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</si>
  <si>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</si>
  <si>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</si>
  <si>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</si>
  <si>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</si>
  <si>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</si>
  <si>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</si>
  <si>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</si>
  <si>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</si>
  <si>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</si>
  <si>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</si>
  <si>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</si>
  <si>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</si>
  <si>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</si>
  <si>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</si>
  <si>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</si>
  <si>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</si>
  <si>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</si>
  <si>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</si>
  <si>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</si>
  <si>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</si>
  <si>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</si>
  <si>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</si>
  <si>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</si>
  <si>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</si>
  <si>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</si>
  <si>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</si>
  <si>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</si>
  <si>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</si>
  <si>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</si>
  <si>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</si>
  <si>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</si>
  <si>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</si>
  <si>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</si>
  <si>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</si>
  <si>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</si>
  <si>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</si>
  <si>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</si>
  <si>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</si>
  <si>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</si>
  <si>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</si>
  <si>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</si>
  <si>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</si>
  <si>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</si>
  <si>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</si>
  <si>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</si>
  <si>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</si>
  <si>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</si>
  <si>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</si>
  <si>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</si>
  <si>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</si>
  <si>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</si>
  <si>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</si>
  <si>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</si>
  <si>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</si>
  <si>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</si>
  <si>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</si>
  <si>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</si>
  <si>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</si>
  <si>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</si>
  <si>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</si>
  <si>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</si>
  <si>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</si>
  <si>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</si>
  <si>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</si>
  <si>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</si>
  <si>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</si>
  <si>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</si>
  <si>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</si>
  <si>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</si>
  <si>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</si>
  <si>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</si>
  <si>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</si>
  <si>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</si>
  <si>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</si>
  <si>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</si>
  <si>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</si>
  <si>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</si>
  <si>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</si>
  <si>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</si>
  <si>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</si>
  <si>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</si>
  <si>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</si>
  <si>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</si>
  <si>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</si>
  <si>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</si>
  <si>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</si>
  <si>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</si>
  <si>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</si>
  <si>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</si>
  <si>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</si>
  <si>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</si>
  <si>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</si>
  <si>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</si>
  <si>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</si>
  <si>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</si>
  <si>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</si>
  <si>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</si>
  <si>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</si>
  <si>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</si>
  <si>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</si>
  <si>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</si>
  <si>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</si>
  <si>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</si>
  <si>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</si>
  <si>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</si>
  <si>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</si>
  <si>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</si>
  <si>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</si>
  <si>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</si>
  <si>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</si>
  <si>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</si>
  <si>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</si>
  <si>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</si>
  <si>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</si>
  <si>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</si>
  <si>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</si>
  <si>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</si>
  <si>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</si>
  <si>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</si>
  <si>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</si>
  <si>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</si>
  <si>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</si>
  <si>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</si>
  <si>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</si>
  <si>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</si>
  <si>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</si>
  <si>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</si>
  <si>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</si>
  <si>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</si>
  <si>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</si>
  <si>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</si>
  <si>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</si>
  <si>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</si>
  <si>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</si>
  <si>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</si>
  <si>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</si>
  <si>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</si>
  <si>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</si>
  <si>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</si>
  <si>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</si>
  <si>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</si>
  <si>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</si>
  <si>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</si>
  <si>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</si>
  <si>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</si>
  <si>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</si>
  <si>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</si>
  <si>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</si>
  <si>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</si>
  <si>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</si>
  <si>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</si>
  <si>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</si>
  <si>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</si>
  <si>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</si>
  <si>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</si>
  <si>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</si>
  <si>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</si>
  <si>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</si>
  <si>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</si>
  <si>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</si>
  <si>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</si>
  <si>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</si>
  <si>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</si>
  <si>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</si>
  <si>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</si>
  <si>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</si>
  <si>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</si>
  <si>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</si>
  <si>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</si>
  <si>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</si>
  <si>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</si>
  <si>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</si>
  <si>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</si>
  <si>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</si>
  <si>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</si>
  <si>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</si>
  <si>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</si>
  <si>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</si>
  <si>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</si>
  <si>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</si>
  <si>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</si>
  <si>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</si>
  <si>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</si>
  <si>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</si>
  <si>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</si>
  <si>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</si>
  <si>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</si>
  <si>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</si>
  <si>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</si>
  <si>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</si>
  <si>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</si>
  <si>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</si>
  <si>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</si>
  <si>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</si>
  <si>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</si>
  <si>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</si>
  <si>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</si>
  <si>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</si>
  <si>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</si>
  <si>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</si>
  <si>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</si>
  <si>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</si>
  <si>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</si>
  <si>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</si>
  <si>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</si>
  <si>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</si>
  <si>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</si>
  <si>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</si>
  <si>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</si>
  <si>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</si>
  <si>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</si>
  <si>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</si>
  <si>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</si>
  <si>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</si>
  <si>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</si>
  <si>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</si>
  <si>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</si>
  <si>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</si>
  <si>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</si>
  <si>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</si>
  <si>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</si>
  <si>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</si>
  <si>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</si>
  <si>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</si>
  <si>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</si>
  <si>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</si>
  <si>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</si>
  <si>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</si>
  <si>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</si>
  <si>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</si>
  <si>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</si>
  <si>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</si>
  <si>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</si>
  <si>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</si>
  <si>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</si>
  <si>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</si>
  <si>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</si>
  <si>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</si>
  <si>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</si>
  <si>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</si>
  <si>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</si>
  <si>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</si>
  <si>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</si>
  <si>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</si>
  <si>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</si>
  <si>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</si>
  <si>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</si>
  <si>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</si>
  <si>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</si>
  <si>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</si>
  <si>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</si>
  <si>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</si>
  <si>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</si>
  <si>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</si>
  <si>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</si>
  <si>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</si>
  <si>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</si>
  <si>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</si>
  <si>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</si>
  <si>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</si>
  <si>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</si>
  <si>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</si>
  <si>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</si>
  <si>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</si>
  <si>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</si>
  <si>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</si>
  <si>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</si>
  <si>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</si>
  <si>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</si>
  <si>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</si>
  <si>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</si>
  <si>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</si>
  <si>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</si>
  <si>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</si>
  <si>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</si>
  <si>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</si>
  <si>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</si>
  <si>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</si>
  <si>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</si>
  <si>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</si>
  <si>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</si>
  <si>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</si>
  <si>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</si>
  <si>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</si>
  <si>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</si>
  <si>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</si>
  <si>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</si>
  <si>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</si>
  <si>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</si>
  <si>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</si>
  <si>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</si>
  <si>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</si>
  <si>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</si>
  <si>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</si>
  <si>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</si>
  <si>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</si>
  <si>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</si>
  <si>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</si>
  <si>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</si>
  <si>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</si>
  <si>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</si>
  <si>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</si>
  <si>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</si>
  <si>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</si>
  <si>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</si>
  <si>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</si>
  <si>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</si>
  <si>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</si>
  <si>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</si>
  <si>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</si>
  <si>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</si>
  <si>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</si>
  <si>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</si>
  <si>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</si>
  <si>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</si>
  <si>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</si>
  <si>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</si>
  <si>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</si>
  <si>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</si>
  <si>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</si>
  <si>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</si>
  <si>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</si>
  <si>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</si>
  <si>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</si>
  <si>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</si>
  <si>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</si>
  <si>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</si>
  <si>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</si>
  <si>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</si>
  <si>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</si>
  <si>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</si>
  <si>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</si>
  <si>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</si>
  <si>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</si>
  <si>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</si>
  <si>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</si>
  <si>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</si>
  <si>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</si>
  <si>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</si>
  <si>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</si>
  <si>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</si>
  <si>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</si>
  <si>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</si>
  <si>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</si>
  <si>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</si>
  <si>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</si>
  <si>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</si>
  <si>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</si>
  <si>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</si>
  <si>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</si>
  <si>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</si>
  <si>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</si>
  <si>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</si>
  <si>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</si>
  <si>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</si>
  <si>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</si>
  <si>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</si>
  <si>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</si>
  <si>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</si>
  <si>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</si>
  <si>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</si>
  <si>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</si>
  <si>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</si>
  <si>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</si>
  <si>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</si>
  <si>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</si>
  <si>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</si>
  <si>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</si>
  <si>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</si>
  <si>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</si>
  <si>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</si>
  <si>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</si>
  <si>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</si>
  <si>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</si>
  <si>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</si>
  <si>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</si>
  <si>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</si>
  <si>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</si>
  <si>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</si>
  <si>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</si>
  <si>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</si>
  <si>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</si>
  <si>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</si>
  <si>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</si>
  <si>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</si>
  <si>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</si>
  <si>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</si>
  <si>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</si>
  <si>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</si>
  <si>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</si>
  <si>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</si>
  <si>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</si>
  <si>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</si>
  <si>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</si>
  <si>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</si>
  <si>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</si>
  <si>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</si>
  <si>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</si>
  <si>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</si>
  <si>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</si>
  <si>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</si>
  <si>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</si>
  <si>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</si>
  <si>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</si>
  <si>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</si>
  <si>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</si>
  <si>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</si>
  <si>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</si>
  <si>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</si>
  <si>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</si>
  <si>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</si>
  <si>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</si>
  <si>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</si>
  <si>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</si>
  <si>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</si>
  <si>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</si>
  <si>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</si>
  <si>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</si>
  <si>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</si>
  <si>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</si>
  <si>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</si>
  <si>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</si>
  <si>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</si>
  <si>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</si>
  <si>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</si>
  <si>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</si>
  <si>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</si>
  <si>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</si>
  <si>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</si>
  <si>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</si>
  <si>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</si>
  <si>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</si>
  <si>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</si>
  <si>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</si>
  <si>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</si>
  <si>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</si>
  <si>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</si>
  <si>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</si>
  <si>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</si>
  <si>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</si>
  <si>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</si>
  <si>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</si>
  <si>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</si>
  <si>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</si>
  <si>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</si>
  <si>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</si>
  <si>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</si>
  <si>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</si>
  <si>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</si>
  <si>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</si>
  <si>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</si>
  <si>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</si>
  <si>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</si>
  <si>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</si>
  <si>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</si>
  <si>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</si>
  <si>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</si>
  <si>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</si>
  <si>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</si>
  <si>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</si>
  <si>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</si>
  <si>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</si>
  <si>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</si>
  <si>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</si>
  <si>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</si>
  <si>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</si>
  <si>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</si>
  <si>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</si>
  <si>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</si>
  <si>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</si>
  <si>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</si>
  <si>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</si>
  <si>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</si>
  <si>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</si>
  <si>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</si>
  <si>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</si>
  <si>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</si>
  <si>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</si>
  <si>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</si>
  <si>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</si>
  <si>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</si>
  <si>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</si>
  <si>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</si>
  <si>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</si>
  <si>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</si>
  <si>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</si>
  <si>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</si>
  <si>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</si>
  <si>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</si>
  <si>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</si>
  <si>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</si>
  <si>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</si>
  <si>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</si>
  <si>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</si>
  <si>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</si>
  <si>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</si>
  <si>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</si>
  <si>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</si>
  <si>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</si>
  <si>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</si>
  <si>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</si>
  <si>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</si>
  <si>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</si>
  <si>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</si>
  <si>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</si>
  <si>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</si>
  <si>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</si>
  <si>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</si>
  <si>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</si>
  <si>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</si>
  <si>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</si>
  <si>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</si>
  <si>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</si>
  <si>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</si>
  <si>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</si>
  <si>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</si>
  <si>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</si>
  <si>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</si>
  <si>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</si>
  <si>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</si>
  <si>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</si>
  <si>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</si>
  <si>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</si>
  <si>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</si>
  <si>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</si>
  <si>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</si>
  <si>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</si>
  <si>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</si>
  <si>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</si>
  <si>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</si>
  <si>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</si>
  <si>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</si>
  <si>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</si>
  <si>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</si>
  <si>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</si>
  <si>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</si>
  <si>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</si>
  <si>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</si>
  <si>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</si>
  <si>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</si>
  <si>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</si>
  <si>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</si>
  <si>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</si>
  <si>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</si>
  <si>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</si>
  <si>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</si>
  <si>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</si>
  <si>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</si>
  <si>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</si>
  <si>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</si>
  <si>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</si>
  <si>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</si>
  <si>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</si>
  <si>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</si>
  <si>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</si>
  <si>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</si>
  <si>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</si>
  <si>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</si>
  <si>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</si>
  <si>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</si>
  <si>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</si>
  <si>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</si>
  <si>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</si>
  <si>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</si>
  <si>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</si>
  <si>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</si>
  <si>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</si>
  <si>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</si>
  <si>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</si>
  <si>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</si>
  <si>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</si>
  <si>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</si>
  <si>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</si>
  <si>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</si>
  <si>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</si>
  <si>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</si>
  <si>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</si>
  <si>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</si>
  <si>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</si>
  <si>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</si>
  <si>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</si>
  <si>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</si>
  <si>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</si>
  <si>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</si>
  <si>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</si>
  <si>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</si>
  <si>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</si>
  <si>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</si>
  <si>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</si>
  <si>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</si>
  <si>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</si>
  <si>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</si>
  <si>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</si>
  <si>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</si>
  <si>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</si>
  <si>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</si>
  <si>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</si>
  <si>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</si>
  <si>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</si>
  <si>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</si>
  <si>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</si>
  <si>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</si>
  <si>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</si>
  <si>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</si>
  <si>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</si>
  <si>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</si>
  <si>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</si>
  <si>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</si>
  <si>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</si>
  <si>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</si>
  <si>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</si>
  <si>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</si>
  <si>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</si>
  <si>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</si>
  <si>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</si>
  <si>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</si>
  <si>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</si>
  <si>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</si>
  <si>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</si>
  <si>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</si>
  <si>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</si>
  <si>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</si>
  <si>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</si>
  <si>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</si>
  <si>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</si>
  <si>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</si>
  <si>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</si>
  <si>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</si>
  <si>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</si>
  <si>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</si>
  <si>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</si>
  <si>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</si>
  <si>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</si>
  <si>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</si>
  <si>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</si>
  <si>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</si>
  <si>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</si>
  <si>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</si>
  <si>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</si>
  <si>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</si>
  <si>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</si>
  <si>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</si>
  <si>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</si>
  <si>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</si>
  <si>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</si>
  <si>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</si>
  <si>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</si>
  <si>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</si>
  <si>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</si>
  <si>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</si>
  <si>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</si>
  <si>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</si>
  <si>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</si>
  <si>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</si>
  <si>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</si>
  <si>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</si>
  <si>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</si>
  <si>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</si>
  <si>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</si>
  <si>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</si>
  <si>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</si>
  <si>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</si>
  <si>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</si>
  <si>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</si>
  <si>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</si>
  <si>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</si>
  <si>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</si>
  <si>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</si>
  <si>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</si>
  <si>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</si>
  <si>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</si>
  <si>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</si>
  <si>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</si>
  <si>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</si>
  <si>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</si>
  <si>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</si>
  <si>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</si>
  <si>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</si>
  <si>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</si>
  <si>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</si>
  <si>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</si>
  <si>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</si>
  <si>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</si>
  <si>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</si>
  <si>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</si>
  <si>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</si>
  <si>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</si>
  <si>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</si>
  <si>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</si>
  <si>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</si>
  <si>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</si>
  <si>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</si>
  <si>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</si>
  <si>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</si>
  <si>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</si>
  <si>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</si>
  <si>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</si>
  <si>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</si>
  <si>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</si>
  <si>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</si>
  <si>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</si>
  <si>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</si>
  <si>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</si>
  <si>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</si>
  <si>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</si>
  <si>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</si>
  <si>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</si>
  <si>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</si>
  <si>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</si>
  <si>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</si>
  <si>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</si>
  <si>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</si>
  <si>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</si>
  <si>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</si>
  <si>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</si>
  <si>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</si>
  <si>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</si>
  <si>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</si>
  <si>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</si>
  <si>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</si>
  <si>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</si>
  <si>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</si>
  <si>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</si>
  <si>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</si>
  <si>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</si>
  <si>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</si>
  <si>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</si>
  <si>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</si>
  <si>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</si>
  <si>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</si>
  <si>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</si>
  <si>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</si>
  <si>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</si>
  <si>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</si>
  <si>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</si>
  <si>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</si>
  <si>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</si>
  <si>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</si>
  <si>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</si>
  <si>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</si>
  <si>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</si>
  <si>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</si>
  <si>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</si>
  <si>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</si>
  <si>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</si>
  <si>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</si>
  <si>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</si>
  <si>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</si>
  <si>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</si>
  <si>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</si>
  <si>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</si>
  <si>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</si>
  <si>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</si>
  <si>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</si>
  <si>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</si>
  <si>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</si>
  <si>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</si>
  <si>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</si>
  <si>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</si>
  <si>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</si>
  <si>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</si>
  <si>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</si>
  <si>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</si>
  <si>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</si>
  <si>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</si>
  <si>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</si>
  <si>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</si>
  <si>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</si>
  <si>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</si>
  <si>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</si>
  <si>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</si>
  <si>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</si>
  <si>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</si>
  <si>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</si>
  <si>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</si>
  <si>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</si>
  <si>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</si>
  <si>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</si>
  <si>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</si>
  <si>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</si>
  <si>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</si>
  <si>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</si>
  <si>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</si>
  <si>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</si>
  <si>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</si>
  <si>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</si>
  <si>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</si>
  <si>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</si>
  <si>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</si>
  <si>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</si>
  <si>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</si>
  <si>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</si>
  <si>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</si>
  <si>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</si>
  <si>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</si>
  <si>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</si>
  <si>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</si>
  <si>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</si>
  <si>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</si>
  <si>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</si>
  <si>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</si>
  <si>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</si>
  <si>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</si>
  <si>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</si>
  <si>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</si>
  <si>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</si>
  <si>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</si>
  <si>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</si>
  <si>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</si>
  <si>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</si>
  <si>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</si>
  <si>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</si>
  <si>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</si>
  <si>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</si>
  <si>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</si>
  <si>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</si>
  <si>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</si>
  <si>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</si>
  <si>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</si>
  <si>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</si>
  <si>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</si>
  <si>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</si>
  <si>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</si>
  <si>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</si>
  <si>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</si>
  <si>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</si>
  <si>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</si>
  <si>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</si>
  <si>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</si>
  <si>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</si>
  <si>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</si>
  <si>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</si>
  <si>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</si>
  <si>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</si>
  <si>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</si>
  <si>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</si>
  <si>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</si>
  <si>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</si>
  <si>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</si>
  <si>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</si>
  <si>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</si>
  <si>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</si>
  <si>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</si>
  <si>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</si>
  <si>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</si>
  <si>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</si>
  <si>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</si>
  <si>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</si>
  <si>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</si>
  <si>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</si>
  <si>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</si>
  <si>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</si>
  <si>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</si>
  <si>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</si>
  <si>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</si>
  <si>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</si>
  <si>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</si>
  <si>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</si>
  <si>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</si>
  <si>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</si>
  <si>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</si>
  <si>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</si>
  <si>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</si>
  <si>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</si>
  <si>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</si>
  <si>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</si>
  <si>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</si>
  <si>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</si>
  <si>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</si>
  <si>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</si>
  <si>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</si>
  <si>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</si>
  <si>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</si>
  <si>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</si>
  <si>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</si>
  <si>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</si>
  <si>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</si>
  <si>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</si>
  <si>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</si>
  <si>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</si>
  <si>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</si>
  <si>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</si>
  <si>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</si>
  <si>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</si>
  <si>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</si>
  <si>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</si>
  <si>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</si>
  <si>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</si>
  <si>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</si>
  <si>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</si>
  <si>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</si>
  <si>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</si>
  <si>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</si>
  <si>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</si>
  <si>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</si>
  <si>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</si>
  <si>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</si>
  <si>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</si>
  <si>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</si>
  <si>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</si>
  <si>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</si>
  <si>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</si>
  <si>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</si>
  <si>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</si>
  <si>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</si>
  <si>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</si>
  <si>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</si>
  <si>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</si>
  <si>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</si>
  <si>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</si>
  <si>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</si>
  <si>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</si>
  <si>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</si>
  <si>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</si>
  <si>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</si>
  <si>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</si>
  <si>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</si>
  <si>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</si>
  <si>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</si>
  <si>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</si>
  <si>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</si>
  <si>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</si>
  <si>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</si>
  <si>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</si>
  <si>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</si>
  <si>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</si>
  <si>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</si>
  <si>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</si>
  <si>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</si>
  <si>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</si>
  <si>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</si>
  <si>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</si>
  <si>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</si>
  <si>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</si>
  <si>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</si>
  <si>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</si>
  <si>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</si>
  <si>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</si>
  <si>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</si>
  <si>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</si>
  <si>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</si>
  <si>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</si>
  <si>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</si>
  <si>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</si>
  <si>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</si>
  <si>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</si>
  <si>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</si>
  <si>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</si>
  <si>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</si>
  <si>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</si>
  <si>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</si>
  <si>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</si>
  <si>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</si>
  <si>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</si>
  <si>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</si>
  <si>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</si>
  <si>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</si>
  <si>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</si>
  <si>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</si>
  <si>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</si>
  <si>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</si>
  <si>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</si>
  <si>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</si>
  <si>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</si>
  <si>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</si>
  <si>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</si>
  <si>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</si>
  <si>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</si>
  <si>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</si>
  <si>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</si>
  <si>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</si>
  <si>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</si>
  <si>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</si>
  <si>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</si>
  <si>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</si>
  <si>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</si>
  <si>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</si>
  <si>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</si>
  <si>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</si>
  <si>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</si>
  <si>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</si>
  <si>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</si>
  <si>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</si>
  <si>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</si>
  <si>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</si>
  <si>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</si>
  <si>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</si>
  <si>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</si>
  <si>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</si>
  <si>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</si>
  <si>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</si>
  <si>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</si>
  <si>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</si>
  <si>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</si>
  <si>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</si>
  <si>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</si>
  <si>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</si>
  <si>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</si>
  <si>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</si>
  <si>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</si>
  <si>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</si>
  <si>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</si>
  <si>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</si>
  <si>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</si>
  <si>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</si>
  <si>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</si>
  <si>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</si>
  <si>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</si>
  <si>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</si>
  <si>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</si>
  <si>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</si>
  <si>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</si>
  <si>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</si>
  <si>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</si>
  <si>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</si>
  <si>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</si>
  <si>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</si>
  <si>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</si>
  <si>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</si>
  <si>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</si>
  <si>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</si>
  <si>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</si>
  <si>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</si>
  <si>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</si>
  <si>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</si>
  <si>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</si>
  <si>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</si>
  <si>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</si>
  <si>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</si>
  <si>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</si>
  <si>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</si>
  <si>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</si>
  <si>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</si>
  <si>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</si>
  <si>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</si>
  <si>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</si>
  <si>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</si>
  <si>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</si>
  <si>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</si>
  <si>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</si>
  <si>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</si>
  <si>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</si>
  <si>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</si>
  <si>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</si>
  <si>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</si>
  <si>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</si>
  <si>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</si>
  <si>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</si>
  <si>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</si>
  <si>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</si>
  <si>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</si>
  <si>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</si>
  <si>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</si>
  <si>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</si>
  <si>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</si>
  <si>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</si>
  <si>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</si>
  <si>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</si>
  <si>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</si>
  <si>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</si>
  <si>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</si>
  <si>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</si>
  <si>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</si>
  <si>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</si>
  <si>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</si>
  <si>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</si>
  <si>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</si>
  <si>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</si>
  <si>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</si>
  <si>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</si>
  <si>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</si>
  <si>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</si>
  <si>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</si>
  <si>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</si>
  <si>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</si>
  <si>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</si>
  <si>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</si>
  <si>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</si>
  <si>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</si>
  <si>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</si>
  <si>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</si>
  <si>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</si>
  <si>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</si>
  <si>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</si>
  <si>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</si>
  <si>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</si>
  <si>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</si>
  <si>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</si>
  <si>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</si>
  <si>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</si>
  <si>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</si>
  <si>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</si>
  <si>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</si>
  <si>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</si>
  <si>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</si>
  <si>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</si>
  <si>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</si>
  <si>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</si>
  <si>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</si>
  <si>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</si>
  <si>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</si>
  <si>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</si>
  <si>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</si>
  <si>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</si>
  <si>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</si>
  <si>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</si>
  <si>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</si>
  <si>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</si>
  <si>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</si>
  <si>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</si>
  <si>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</si>
  <si>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</si>
  <si>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</si>
  <si>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</si>
  <si>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</si>
  <si>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</si>
  <si>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</si>
  <si>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</si>
  <si>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</si>
  <si>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</si>
  <si>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</si>
  <si>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</si>
  <si>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</si>
  <si>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</si>
  <si>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</si>
  <si>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</si>
  <si>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</si>
  <si>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</si>
  <si>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</si>
  <si>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</si>
  <si>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</si>
  <si>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</si>
  <si>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</si>
  <si>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</si>
  <si>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</si>
  <si>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</si>
  <si>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</si>
  <si>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</si>
  <si>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</si>
  <si>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</si>
  <si>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</si>
  <si>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</si>
  <si>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</si>
  <si>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</si>
  <si>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</si>
  <si>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</si>
  <si>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</si>
  <si>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</si>
  <si>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</si>
  <si>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</si>
  <si>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</si>
  <si>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</si>
  <si>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</si>
  <si>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</si>
  <si>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</si>
  <si>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</si>
  <si>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</si>
  <si>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</si>
  <si>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</si>
  <si>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</si>
  <si>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</si>
  <si>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</si>
  <si>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</si>
  <si>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</si>
  <si>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</si>
  <si>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</si>
  <si>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</si>
  <si>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</si>
  <si>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</si>
  <si>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</si>
  <si>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</si>
  <si>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</si>
  <si>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</si>
  <si>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</si>
  <si>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</si>
  <si>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</si>
  <si>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</si>
  <si>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</si>
  <si>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</si>
  <si>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</si>
  <si>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</si>
  <si>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</si>
  <si>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</si>
  <si>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</si>
  <si>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</si>
  <si>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</si>
  <si>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</si>
  <si>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</si>
  <si>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</si>
  <si>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</si>
  <si>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</si>
  <si>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</si>
  <si>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</si>
  <si>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</si>
  <si>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</si>
  <si>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</si>
  <si>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</si>
  <si>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</si>
  <si>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</si>
  <si>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</si>
  <si>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</si>
  <si>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</si>
  <si>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</si>
  <si>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</si>
  <si>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</si>
  <si>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</si>
  <si>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</si>
  <si>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</si>
  <si>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</si>
  <si>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</si>
  <si>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</si>
  <si>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</si>
  <si>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</si>
  <si>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</si>
  <si>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</si>
  <si>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</si>
  <si>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</si>
  <si>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</si>
  <si>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</si>
  <si>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</si>
  <si>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</si>
  <si>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</si>
  <si>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</si>
  <si>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</si>
  <si>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</si>
  <si>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</si>
  <si>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</si>
  <si>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</si>
  <si>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</si>
  <si>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</si>
  <si>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</si>
  <si>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</si>
  <si>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</si>
  <si>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</si>
  <si>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</si>
  <si>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</si>
  <si>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</si>
  <si>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</si>
  <si>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</si>
  <si>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</si>
  <si>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</si>
  <si>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</si>
  <si>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</si>
  <si>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</si>
  <si>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</si>
  <si>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</si>
  <si>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</si>
  <si>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</si>
  <si>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</si>
  <si>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</si>
  <si>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</si>
  <si>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</si>
  <si>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</si>
  <si>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</si>
  <si>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</si>
  <si>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</si>
  <si>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</si>
  <si>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</si>
  <si>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</si>
  <si>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</si>
  <si>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</si>
  <si>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</si>
  <si>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</si>
  <si>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</si>
  <si>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</si>
  <si>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</si>
  <si>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</si>
  <si>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</si>
  <si>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</si>
  <si>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</si>
  <si>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</si>
  <si>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</si>
  <si>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</si>
  <si>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</si>
  <si>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</si>
  <si>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</si>
  <si>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</si>
  <si>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</si>
  <si>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</si>
  <si>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</si>
  <si>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</si>
  <si>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</si>
  <si>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</si>
  <si>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</si>
  <si>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</si>
  <si>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</si>
  <si>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</si>
  <si>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</si>
  <si>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</si>
  <si>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</si>
  <si>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</si>
  <si>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</si>
  <si>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</si>
  <si>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</si>
  <si>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</si>
  <si>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</si>
  <si>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</si>
  <si>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</si>
  <si>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</si>
  <si>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</si>
  <si>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</si>
  <si>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</si>
  <si>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</si>
  <si>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</si>
  <si>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</si>
  <si>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</si>
  <si>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</si>
  <si>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</si>
  <si>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</si>
  <si>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</si>
  <si>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</si>
  <si>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</si>
  <si>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</si>
  <si>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</si>
  <si>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</si>
  <si>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</si>
  <si>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</si>
  <si>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</si>
  <si>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</si>
  <si>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</si>
  <si>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</si>
  <si>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</si>
  <si>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</si>
  <si>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</si>
  <si>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</si>
  <si>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</si>
  <si>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</si>
  <si>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</si>
  <si>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</si>
  <si>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</si>
  <si>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</si>
  <si>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</si>
  <si>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</si>
  <si>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</si>
  <si>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</si>
  <si>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</si>
  <si>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</si>
  <si>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</si>
  <si>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</si>
  <si>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</si>
  <si>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</si>
  <si>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</si>
  <si>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</si>
  <si>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</si>
  <si>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</si>
  <si>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</si>
  <si>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</si>
  <si>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</si>
  <si>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</si>
  <si>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</si>
  <si>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</si>
  <si>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</si>
  <si>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</si>
  <si>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</si>
  <si>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</si>
  <si>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</si>
  <si>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</si>
  <si>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</si>
  <si>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</si>
  <si>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</si>
  <si>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</si>
  <si>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</si>
  <si>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</si>
  <si>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</si>
  <si>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</si>
  <si>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</si>
  <si>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</si>
  <si>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</si>
  <si>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</si>
  <si>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</si>
  <si>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</si>
  <si>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</si>
  <si>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</si>
  <si>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</si>
  <si>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</si>
  <si>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</si>
  <si>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</si>
  <si>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</si>
  <si>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</si>
  <si>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</si>
  <si>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</si>
  <si>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</si>
  <si>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</si>
  <si>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</si>
  <si>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</si>
  <si>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</si>
  <si>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</si>
  <si>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</si>
  <si>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</si>
  <si>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</si>
  <si>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</si>
  <si>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</si>
  <si>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</si>
  <si>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</si>
  <si>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</si>
  <si>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</si>
  <si>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</si>
  <si>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</si>
  <si>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</si>
  <si>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</si>
  <si>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</si>
  <si>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</si>
  <si>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</si>
  <si>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</si>
  <si>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</si>
  <si>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</si>
  <si>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</si>
  <si>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</si>
  <si>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</si>
  <si>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</si>
  <si>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</si>
  <si>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</si>
  <si>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</si>
  <si>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</si>
  <si>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</si>
  <si>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</si>
  <si>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</si>
  <si>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</si>
  <si>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</si>
  <si>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</si>
  <si>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</si>
  <si>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</si>
  <si>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</si>
  <si>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</si>
  <si>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</si>
  <si>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</si>
  <si>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</si>
  <si>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</si>
  <si>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</si>
  <si>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</si>
  <si>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</si>
  <si>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</si>
  <si>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</si>
  <si>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</si>
  <si>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</si>
  <si>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</si>
  <si>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</si>
  <si>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</si>
  <si>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</si>
  <si>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</si>
  <si>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</si>
  <si>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</si>
  <si>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</si>
  <si>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</si>
  <si>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</si>
  <si>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</si>
  <si>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</si>
  <si>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</si>
  <si>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</si>
  <si>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</si>
  <si>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</si>
  <si>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</si>
  <si>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</si>
  <si>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</si>
  <si>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</si>
  <si>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</si>
  <si>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</si>
  <si>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</si>
  <si>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</si>
  <si>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</si>
  <si>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</si>
  <si>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</si>
  <si>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</si>
  <si>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</si>
  <si>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</si>
  <si>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</si>
  <si>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</si>
  <si>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</si>
  <si>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</si>
  <si>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</si>
  <si>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</si>
  <si>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</si>
  <si>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</si>
  <si>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</si>
  <si>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</si>
  <si>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</si>
  <si>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</si>
  <si>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</si>
  <si>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</si>
  <si>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</si>
  <si>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</si>
  <si>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</si>
  <si>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</si>
  <si>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</si>
  <si>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</si>
  <si>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</si>
  <si>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</si>
  <si>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</si>
  <si>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</si>
  <si>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</si>
  <si>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</si>
  <si>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</si>
  <si>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</si>
  <si>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</si>
  <si>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</si>
  <si>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</si>
  <si>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</si>
  <si>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</si>
  <si>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</si>
  <si>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</si>
  <si>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</si>
  <si>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</si>
  <si>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</si>
  <si>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</si>
  <si>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</si>
  <si>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</si>
  <si>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</si>
  <si>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</si>
  <si>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</si>
  <si>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</si>
  <si>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</si>
  <si>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</si>
  <si>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</si>
  <si>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</si>
  <si>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</si>
  <si>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</si>
  <si>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</si>
  <si>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</si>
  <si>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</si>
  <si>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</si>
  <si>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</si>
  <si>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</si>
  <si>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</si>
  <si>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</si>
  <si>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</si>
  <si>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</si>
  <si>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</si>
  <si>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</si>
  <si>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</si>
  <si>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</si>
  <si>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</si>
  <si>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</si>
  <si>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</si>
  <si>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</si>
  <si>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</si>
  <si>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</si>
  <si>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</si>
  <si>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</si>
  <si>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</si>
  <si>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</si>
  <si>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</si>
  <si>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</si>
  <si>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</si>
  <si>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</si>
  <si>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</si>
  <si>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</si>
  <si>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</si>
  <si>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</si>
  <si>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</si>
  <si>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</si>
  <si>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</si>
  <si>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</si>
  <si>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</si>
  <si>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</si>
  <si>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</si>
  <si>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</si>
  <si>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</si>
  <si>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</si>
  <si>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</si>
  <si>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</si>
  <si>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</si>
  <si>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</si>
  <si>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</si>
  <si>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</si>
  <si>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</si>
  <si>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</si>
  <si>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</si>
  <si>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</si>
  <si>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</si>
  <si>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</si>
  <si>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</si>
  <si>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</si>
  <si>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</si>
  <si>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</si>
  <si>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</si>
  <si>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</si>
  <si>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</si>
  <si>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</si>
  <si>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</si>
  <si>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</si>
  <si>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</si>
  <si>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</si>
  <si>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</si>
  <si>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</si>
  <si>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</si>
  <si>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</si>
  <si>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</si>
  <si>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</si>
  <si>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</si>
  <si>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</si>
  <si>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</si>
  <si>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</si>
  <si>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</si>
  <si>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</si>
  <si>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</si>
  <si>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</si>
  <si>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</si>
  <si>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</si>
  <si>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</si>
  <si>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</si>
  <si>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</si>
  <si>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</si>
  <si>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</si>
  <si>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</si>
  <si>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</si>
  <si>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</si>
  <si>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</si>
  <si>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</si>
  <si>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</si>
  <si>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</si>
  <si>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</si>
  <si>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</si>
  <si>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</si>
  <si>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</si>
  <si>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</si>
  <si>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</si>
  <si>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</si>
  <si>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</si>
  <si>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</si>
  <si>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</si>
  <si>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</si>
  <si>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</si>
  <si>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</si>
  <si>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</si>
  <si>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</si>
  <si>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</si>
  <si>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</si>
  <si>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</si>
  <si>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</si>
  <si>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</si>
  <si>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</si>
  <si>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</si>
  <si>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</si>
  <si>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</si>
  <si>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</si>
  <si>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</si>
  <si>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</si>
  <si>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</si>
  <si>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</si>
  <si>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</si>
  <si>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</si>
  <si>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</si>
  <si>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</si>
  <si>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</si>
  <si>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</si>
  <si>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</si>
  <si>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</si>
  <si>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</si>
  <si>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</si>
  <si>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</si>
  <si>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</si>
  <si>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</si>
  <si>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</si>
  <si>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</si>
  <si>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</si>
  <si>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</si>
  <si>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</si>
  <si>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</si>
  <si>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</si>
  <si>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</si>
  <si>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</si>
  <si>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</si>
  <si>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</si>
  <si>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</si>
  <si>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</si>
  <si>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</si>
  <si>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</si>
  <si>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</si>
  <si>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</si>
  <si>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</si>
  <si>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</si>
  <si>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</si>
  <si>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</si>
  <si>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</si>
  <si>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</si>
  <si>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</si>
  <si>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</si>
  <si>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</si>
  <si>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</si>
  <si>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</si>
  <si>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</si>
  <si>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</si>
  <si>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</si>
  <si>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</si>
  <si>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</si>
  <si>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</si>
  <si>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</si>
  <si>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</si>
  <si>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</si>
  <si>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</si>
  <si>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</si>
  <si>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</si>
  <si>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</si>
  <si>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</si>
  <si>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</si>
  <si>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</si>
  <si>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</si>
  <si>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</si>
  <si>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</si>
  <si>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</si>
  <si>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</si>
  <si>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</si>
  <si>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</si>
  <si>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</si>
  <si>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</si>
  <si>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</si>
  <si>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</si>
  <si>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</si>
  <si>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</si>
  <si>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</si>
  <si>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</si>
  <si>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</si>
  <si>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</si>
  <si>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</si>
  <si>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</si>
  <si>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</si>
  <si>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</si>
  <si>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</si>
  <si>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</si>
  <si>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</si>
  <si>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</si>
  <si>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</si>
  <si>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</si>
  <si>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</si>
  <si>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</si>
  <si>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</si>
  <si>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</si>
  <si>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</si>
  <si>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</si>
  <si>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</si>
  <si>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</si>
  <si>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</si>
  <si>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</si>
  <si>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</si>
  <si>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</si>
  <si>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</si>
  <si>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</si>
  <si>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</si>
  <si>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</si>
  <si>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</si>
  <si>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</si>
  <si>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</si>
  <si>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</si>
  <si>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</si>
  <si>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</si>
  <si>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</si>
  <si>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</si>
  <si>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</si>
  <si>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</si>
  <si>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</si>
  <si>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</si>
  <si>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</si>
  <si>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</si>
  <si>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</si>
  <si>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</si>
  <si>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</si>
  <si>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</si>
  <si>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</si>
  <si>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</si>
  <si>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</si>
  <si>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</si>
  <si>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</si>
  <si>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</si>
  <si>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</si>
  <si>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</si>
  <si>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</si>
  <si>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</si>
  <si>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</si>
  <si>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</si>
  <si>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</si>
  <si>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</si>
  <si>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</si>
  <si>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</si>
  <si>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</si>
  <si>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</si>
  <si>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</si>
  <si>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</si>
  <si>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</si>
  <si>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</si>
  <si>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</si>
  <si>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</si>
  <si>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</si>
  <si>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</si>
  <si>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</si>
  <si>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</si>
  <si>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</si>
  <si>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</si>
  <si>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</si>
  <si>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</si>
  <si>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</si>
  <si>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</si>
  <si>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</si>
  <si>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</si>
  <si>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</si>
  <si>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</si>
  <si>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</si>
  <si>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</si>
  <si>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</si>
  <si>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</si>
  <si>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</si>
  <si>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</si>
  <si>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</si>
  <si>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</si>
  <si>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</si>
  <si>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</si>
  <si>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</si>
  <si>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</si>
  <si>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</si>
  <si>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</si>
  <si>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</si>
  <si>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</si>
  <si>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</si>
  <si>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</si>
  <si>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</si>
  <si>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</si>
  <si>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</si>
  <si>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</si>
  <si>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</si>
  <si>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</si>
  <si>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</si>
  <si>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</si>
  <si>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</si>
  <si>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</si>
  <si>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</si>
  <si>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</si>
  <si>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</si>
  <si>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</si>
  <si>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</si>
  <si>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</si>
  <si>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</si>
  <si>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</si>
  <si>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</si>
  <si>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</si>
  <si>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</si>
  <si>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</si>
  <si>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</si>
  <si>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</si>
  <si>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</si>
  <si>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</si>
  <si>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</si>
  <si>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</si>
  <si>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</si>
  <si>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</si>
  <si>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</si>
  <si>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</si>
  <si>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</si>
  <si>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</si>
  <si>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</si>
  <si>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</si>
  <si>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</si>
  <si>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</si>
  <si>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</si>
  <si>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</si>
  <si>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</si>
  <si>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</si>
  <si>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</si>
  <si>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</si>
  <si>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</si>
  <si>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</si>
  <si>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</si>
  <si>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</si>
  <si>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</si>
  <si>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</si>
  <si>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</si>
  <si>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</si>
  <si>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</si>
  <si>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</si>
  <si>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</si>
  <si>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</si>
  <si>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</si>
  <si>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</si>
  <si>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</si>
  <si>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</si>
  <si>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</si>
  <si>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</si>
  <si>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</si>
  <si>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</si>
  <si>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</si>
  <si>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</si>
  <si>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</si>
  <si>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</si>
  <si>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</si>
  <si>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</si>
  <si>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</si>
  <si>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</si>
  <si>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</si>
  <si>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</si>
  <si>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</si>
  <si>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</si>
  <si>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</si>
  <si>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</si>
  <si>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</si>
  <si>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</si>
  <si>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</si>
  <si>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</si>
  <si>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</si>
  <si>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</si>
  <si>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</si>
  <si>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</si>
  <si>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</si>
  <si>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</si>
  <si>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</si>
  <si>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</si>
  <si>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</si>
  <si>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</si>
  <si>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</si>
  <si>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</si>
  <si>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</si>
  <si>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</si>
  <si>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</si>
  <si>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</si>
  <si>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</si>
  <si>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</si>
  <si>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</si>
  <si>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</si>
  <si>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</si>
  <si>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</si>
  <si>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</si>
  <si>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</si>
  <si>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</si>
  <si>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</si>
  <si>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</si>
  <si>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</si>
  <si>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</si>
  <si>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</si>
  <si>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</si>
  <si>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</si>
  <si>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</si>
  <si>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</si>
  <si>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</si>
  <si>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</si>
  <si>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</si>
  <si>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</si>
  <si>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</si>
  <si>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</si>
  <si>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</si>
  <si>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</si>
  <si>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</si>
  <si>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</si>
  <si>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</si>
  <si>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</si>
  <si>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</si>
  <si>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</si>
  <si>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</si>
  <si>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</si>
  <si>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</si>
  <si>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</si>
  <si>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</si>
  <si>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</si>
  <si>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</si>
  <si>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</si>
  <si>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</si>
  <si>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</si>
  <si>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</si>
  <si>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</si>
  <si>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</si>
  <si>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</si>
  <si>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</si>
  <si>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</si>
  <si>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</si>
  <si>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</si>
  <si>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</si>
  <si>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</si>
  <si>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</si>
  <si>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</si>
  <si>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</si>
  <si>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</si>
  <si>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</si>
  <si>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</si>
  <si>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</si>
  <si>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</si>
  <si>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</si>
  <si>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</si>
  <si>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</si>
  <si>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</si>
  <si>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</si>
  <si>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</si>
  <si>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</si>
  <si>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</si>
  <si>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</si>
  <si>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</si>
  <si>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</si>
  <si>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</si>
  <si>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</si>
  <si>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</si>
  <si>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</si>
  <si>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</si>
  <si>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</si>
  <si>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</si>
  <si>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</si>
  <si>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</si>
  <si>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</si>
  <si>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</si>
  <si>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</si>
  <si>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</si>
  <si>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</si>
  <si>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</si>
  <si>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</si>
  <si>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</si>
  <si>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</si>
  <si>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</si>
  <si>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</si>
  <si>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</si>
  <si>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</si>
  <si>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</si>
  <si>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</si>
  <si>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</si>
  <si>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</si>
  <si>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</si>
  <si>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</si>
  <si>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</si>
  <si>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</si>
  <si>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</si>
  <si>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</si>
  <si>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</si>
  <si>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</si>
  <si>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</si>
  <si>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</si>
  <si>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</si>
  <si>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</si>
  <si>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</si>
  <si>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</si>
  <si>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</si>
  <si>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</si>
  <si>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</si>
  <si>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</si>
  <si>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</si>
  <si>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</si>
  <si>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</si>
  <si>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</si>
  <si>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</si>
  <si>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</si>
  <si>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</si>
  <si>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</si>
  <si>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</si>
  <si>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</si>
  <si>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</si>
  <si>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</si>
  <si>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</si>
  <si>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</si>
  <si>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</si>
  <si>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</si>
  <si>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</si>
  <si>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</si>
  <si>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</si>
  <si>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</si>
  <si>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</si>
  <si>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</si>
  <si>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</si>
  <si>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</si>
  <si>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</si>
  <si>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</si>
  <si>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</si>
  <si>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</si>
  <si>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</si>
  <si>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</si>
  <si>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</si>
  <si>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</si>
  <si>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</si>
  <si>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</si>
  <si>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</si>
  <si>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</si>
  <si>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</si>
  <si>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</si>
  <si>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</si>
  <si>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</si>
  <si>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</si>
  <si>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</si>
  <si>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</si>
  <si>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</si>
  <si>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</si>
  <si>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</si>
  <si>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</si>
  <si>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</si>
  <si>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</si>
  <si>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</si>
  <si>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</si>
  <si>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</si>
  <si>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</si>
  <si>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</si>
  <si>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</si>
  <si>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</si>
  <si>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</si>
  <si>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</si>
  <si>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</si>
  <si>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</si>
  <si>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</si>
  <si>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</si>
  <si>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</si>
  <si>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</si>
  <si>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</si>
  <si>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</si>
  <si>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</si>
  <si>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</si>
  <si>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</si>
  <si>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</si>
  <si>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</si>
  <si>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</si>
  <si>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</si>
  <si>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</si>
  <si>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</si>
  <si>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</si>
  <si>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</si>
  <si>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</si>
  <si>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</si>
  <si>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</si>
  <si>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</si>
  <si>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</si>
  <si>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</si>
  <si>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</si>
  <si>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</si>
  <si>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</si>
  <si>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</si>
  <si>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</si>
  <si>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</si>
  <si>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</si>
  <si>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</si>
  <si>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</si>
  <si>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</si>
  <si>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</si>
  <si>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</si>
  <si>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</si>
  <si>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</si>
  <si>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</si>
  <si>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</si>
  <si>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</si>
  <si>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</si>
  <si>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</si>
  <si>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</si>
  <si>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</si>
  <si>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</si>
  <si>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</si>
  <si>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</si>
  <si>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</si>
  <si>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</si>
  <si>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</si>
  <si>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</si>
  <si>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</si>
  <si>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</si>
  <si>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</si>
  <si>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</si>
  <si>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</si>
  <si>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</si>
  <si>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</si>
  <si>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</si>
  <si>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</si>
  <si>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</si>
  <si>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</si>
  <si>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</si>
  <si>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</si>
  <si>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</si>
  <si>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</si>
  <si>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</si>
  <si>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</si>
  <si>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</si>
  <si>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</si>
  <si>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</si>
  <si>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</si>
  <si>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</si>
  <si>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</si>
  <si>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</si>
  <si>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</si>
  <si>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</si>
  <si>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</si>
  <si>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</si>
  <si>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</si>
  <si>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</si>
  <si>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</si>
  <si>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</si>
  <si>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</si>
  <si>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</si>
  <si>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</si>
  <si>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</si>
  <si>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</si>
  <si>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</si>
  <si>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</si>
  <si>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</si>
  <si>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</si>
  <si>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</si>
  <si>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</si>
  <si>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</si>
  <si>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</si>
  <si>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</si>
  <si>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</si>
  <si>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</si>
  <si>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</si>
  <si>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</si>
  <si>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</si>
  <si>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</si>
  <si>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</si>
  <si>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</si>
  <si>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</si>
  <si>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</si>
  <si>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</si>
  <si>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</si>
  <si>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</si>
  <si>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</si>
  <si>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</si>
  <si>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</si>
  <si>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</si>
  <si>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</si>
  <si>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</si>
  <si>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</si>
  <si>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</si>
  <si>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</si>
  <si>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</si>
  <si>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</si>
  <si>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</si>
  <si>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</si>
  <si>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</si>
  <si>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</si>
  <si>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</si>
  <si>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</si>
  <si>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</si>
  <si>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</si>
  <si>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</si>
  <si>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</si>
  <si>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</si>
  <si>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</si>
  <si>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</si>
  <si>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</si>
  <si>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</si>
  <si>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</si>
  <si>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</si>
  <si>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</si>
  <si>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</si>
  <si>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</si>
  <si>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</si>
  <si>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</si>
  <si>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</si>
  <si>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</si>
  <si>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</si>
  <si>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</si>
  <si>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</si>
  <si>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</si>
  <si>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</si>
  <si>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</si>
  <si>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</si>
  <si>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</si>
  <si>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</si>
  <si>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</si>
  <si>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</si>
  <si>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</si>
  <si>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</si>
  <si>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</si>
  <si>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</si>
  <si>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</si>
  <si>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</si>
  <si>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</si>
  <si>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</si>
  <si>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</si>
  <si>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</si>
  <si>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</si>
  <si>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</si>
  <si>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</si>
  <si>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</si>
  <si>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</si>
  <si>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</si>
  <si>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</si>
  <si>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</si>
  <si>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</si>
  <si>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</si>
  <si>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</si>
  <si>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</si>
  <si>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</si>
  <si>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</si>
  <si>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</si>
  <si>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</si>
  <si>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</si>
  <si>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</si>
  <si>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</si>
  <si>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</si>
  <si>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</si>
  <si>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</si>
  <si>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</si>
  <si>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</si>
  <si>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</si>
  <si>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</si>
  <si>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</si>
  <si>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</si>
  <si>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</si>
  <si>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</si>
  <si>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</si>
  <si>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</si>
  <si>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</si>
  <si>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</si>
  <si>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</si>
  <si>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</si>
  <si>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</si>
  <si>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</si>
  <si>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</si>
  <si>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</si>
  <si>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</si>
  <si>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</si>
  <si>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</si>
  <si>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</si>
  <si>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</si>
  <si>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</si>
  <si>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</si>
  <si>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</si>
  <si>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</si>
  <si>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</si>
  <si>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</si>
  <si>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</si>
  <si>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</si>
  <si>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</si>
  <si>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</si>
  <si>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</si>
  <si>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</si>
  <si>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</si>
  <si>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</si>
  <si>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</si>
  <si>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</si>
  <si>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</si>
  <si>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</si>
  <si>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</si>
  <si>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</si>
  <si>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</si>
  <si>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</si>
  <si>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</si>
  <si>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</si>
  <si>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</si>
  <si>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</si>
  <si>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</si>
  <si>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</si>
  <si>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</si>
  <si>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</si>
  <si>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</si>
  <si>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</si>
  <si>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</si>
  <si>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</si>
  <si>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</si>
  <si>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</si>
  <si>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</si>
  <si>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</si>
  <si>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</si>
  <si>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</si>
  <si>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</si>
  <si>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</si>
  <si>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</si>
  <si>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</si>
  <si>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</si>
  <si>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</si>
  <si>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</si>
  <si>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</si>
  <si>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</si>
  <si>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</si>
  <si>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</si>
  <si>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</si>
  <si>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</si>
  <si>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</si>
  <si>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</si>
  <si>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</si>
  <si>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</si>
  <si>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</si>
  <si>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</si>
  <si>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</si>
  <si>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</si>
  <si>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</si>
  <si>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</si>
  <si>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</si>
  <si>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</si>
  <si>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</si>
  <si>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</si>
  <si>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</si>
  <si>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</si>
  <si>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</si>
  <si>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</si>
  <si>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</si>
  <si>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</si>
  <si>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</si>
  <si>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</si>
  <si>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</si>
  <si>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</si>
  <si>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</si>
  <si>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</si>
  <si>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</si>
  <si>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</si>
  <si>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</si>
  <si>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</si>
  <si>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</si>
  <si>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</si>
  <si>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</si>
  <si>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</si>
  <si>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</si>
  <si>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</si>
  <si>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</si>
  <si>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</si>
  <si>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</si>
  <si>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</si>
  <si>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</si>
  <si>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</si>
  <si>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</si>
  <si>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</si>
  <si>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</si>
  <si>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</si>
  <si>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</si>
  <si>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</si>
  <si>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</si>
  <si>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</si>
  <si>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</si>
  <si>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</si>
  <si>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</si>
  <si>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</si>
  <si>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</si>
  <si>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</si>
  <si>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</si>
  <si>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</si>
  <si>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</si>
  <si>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</si>
  <si>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</si>
  <si>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</si>
  <si>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</si>
  <si>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</si>
  <si>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</si>
  <si>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</si>
  <si>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</si>
  <si>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</si>
  <si>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</si>
  <si>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</si>
  <si>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</si>
  <si>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</si>
  <si>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</si>
  <si>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</si>
  <si>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</si>
  <si>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</si>
  <si>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</si>
  <si>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</si>
  <si>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</si>
  <si>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</si>
  <si>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</si>
  <si>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</si>
  <si>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</si>
  <si>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</si>
  <si>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</si>
  <si>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</si>
  <si>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</si>
  <si>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</si>
  <si>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</si>
  <si>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</si>
  <si>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</si>
  <si>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</si>
  <si>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</si>
  <si>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</si>
  <si>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</si>
  <si>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</si>
  <si>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</si>
  <si>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</si>
  <si>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</si>
  <si>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</si>
  <si>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</si>
  <si>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</si>
  <si>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</si>
  <si>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</si>
  <si>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</si>
  <si>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</si>
  <si>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</si>
  <si>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</si>
  <si>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</si>
  <si>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</si>
  <si>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</si>
  <si>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</si>
  <si>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</si>
  <si>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</si>
  <si>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</si>
  <si>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</si>
  <si>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</si>
  <si>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</si>
  <si>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</si>
  <si>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</si>
  <si>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</si>
  <si>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</si>
  <si>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</si>
  <si>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</si>
  <si>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</si>
  <si>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</si>
  <si>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</si>
  <si>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</si>
  <si>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</si>
  <si>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</si>
  <si>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</si>
  <si>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</si>
  <si>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</si>
  <si>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</si>
  <si>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</si>
  <si>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</si>
  <si>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</si>
  <si>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</si>
  <si>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</si>
  <si>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</si>
  <si>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</si>
  <si>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</si>
  <si>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</si>
  <si>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</si>
  <si>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</si>
  <si>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</si>
  <si>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</si>
  <si>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</si>
  <si>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</si>
  <si>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</si>
  <si>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</si>
  <si>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</si>
  <si>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</si>
  <si>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</si>
  <si>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</si>
  <si>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</si>
  <si>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</si>
  <si>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</si>
  <si>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</si>
  <si>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</si>
  <si>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</si>
  <si>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</si>
  <si>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</si>
  <si>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</si>
  <si>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</si>
  <si>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</si>
  <si>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</si>
  <si>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</si>
  <si>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</si>
  <si>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</si>
  <si>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</si>
  <si>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</si>
  <si>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</si>
  <si>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</si>
  <si>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</si>
  <si>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</si>
  <si>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</si>
  <si>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</si>
  <si>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</si>
  <si>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</si>
  <si>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</si>
  <si>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</si>
  <si>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</si>
  <si>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</si>
  <si>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</si>
  <si>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</si>
  <si>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</si>
  <si>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</si>
  <si>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</si>
  <si>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</si>
  <si>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</si>
  <si>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</si>
  <si>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</si>
  <si>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</si>
  <si>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</si>
  <si>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</si>
  <si>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</si>
  <si>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</si>
  <si>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</si>
  <si>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</si>
  <si>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</si>
  <si>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</si>
  <si>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</si>
  <si>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</si>
  <si>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</si>
  <si>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</si>
  <si>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</si>
  <si>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</si>
  <si>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</si>
  <si>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</si>
  <si>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</si>
  <si>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</si>
  <si>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</si>
  <si>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</si>
  <si>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</si>
  <si>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</si>
  <si>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</si>
  <si>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</si>
  <si>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</si>
  <si>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</si>
  <si>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</si>
  <si>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</si>
  <si>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</si>
  <si>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</si>
  <si>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</si>
  <si>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</si>
  <si>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</si>
  <si>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</si>
  <si>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</si>
  <si>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</si>
  <si>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</si>
  <si>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</si>
  <si>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</si>
  <si>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</si>
  <si>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</si>
  <si>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</si>
  <si>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</si>
  <si>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</si>
  <si>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</si>
  <si>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</si>
  <si>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</si>
  <si>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</si>
  <si>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</si>
  <si>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</si>
  <si>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</si>
  <si>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</si>
  <si>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</si>
  <si>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</si>
  <si>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</si>
  <si>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</si>
  <si>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</si>
  <si>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</si>
  <si>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</si>
  <si>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</si>
  <si>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</si>
  <si>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</si>
  <si>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</si>
  <si>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</si>
  <si>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</si>
  <si>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</si>
  <si>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</si>
  <si>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</si>
  <si>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</si>
  <si>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</si>
  <si>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</si>
  <si>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</si>
  <si>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</si>
  <si>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</si>
  <si>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</si>
  <si>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</si>
  <si>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</si>
  <si>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</si>
  <si>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</si>
  <si>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</si>
  <si>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</si>
  <si>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</si>
  <si>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</si>
  <si>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</si>
  <si>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</si>
  <si>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</si>
  <si>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</si>
  <si>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</si>
  <si>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</si>
  <si>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</si>
  <si>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</si>
  <si>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</si>
  <si>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</si>
  <si>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</si>
  <si>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</si>
  <si>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</si>
  <si>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</si>
  <si>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</si>
  <si>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</si>
  <si>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</si>
  <si>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</si>
  <si>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</si>
  <si>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</si>
  <si>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</si>
  <si>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</si>
  <si>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</si>
  <si>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</si>
  <si>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</si>
  <si>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</si>
  <si>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</si>
  <si>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</si>
  <si>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</si>
  <si>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</si>
  <si>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</si>
  <si>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</si>
  <si>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</si>
  <si>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</si>
  <si>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</si>
  <si>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</si>
  <si>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</si>
  <si>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</si>
  <si>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</si>
  <si>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</si>
  <si>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</si>
  <si>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</si>
  <si>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</si>
  <si>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</si>
  <si>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</si>
  <si>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</si>
  <si>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</si>
  <si>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</si>
  <si>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</si>
  <si>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</si>
  <si>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</si>
  <si>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</si>
  <si>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</si>
  <si>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</si>
  <si>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</si>
  <si>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</si>
  <si>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</si>
  <si>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</si>
  <si>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</si>
  <si>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</si>
  <si>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</si>
  <si>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</si>
  <si>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</si>
  <si>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</si>
  <si>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</si>
  <si>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</si>
  <si>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</si>
  <si>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</si>
  <si>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</si>
  <si>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</si>
  <si>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</si>
  <si>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</si>
  <si>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</si>
  <si>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</si>
  <si>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</si>
  <si>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</si>
  <si>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</si>
  <si>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</si>
  <si>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</si>
  <si>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</si>
  <si>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</si>
  <si>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</si>
  <si>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</si>
  <si>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</si>
  <si>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</si>
  <si>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</si>
  <si>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</si>
  <si>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</si>
  <si>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</si>
  <si>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</si>
  <si>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</si>
  <si>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</si>
  <si>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</si>
  <si>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</si>
  <si>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</si>
  <si>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</si>
  <si>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</si>
  <si>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</si>
  <si>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</si>
  <si>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</si>
  <si>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</si>
  <si>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</si>
  <si>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</si>
  <si>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</si>
  <si>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</si>
  <si>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</si>
  <si>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</si>
  <si>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</si>
  <si>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</si>
  <si>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</si>
  <si>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</si>
  <si>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</si>
  <si>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</si>
  <si>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</si>
  <si>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</si>
  <si>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</si>
  <si>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</si>
  <si>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</si>
  <si>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</si>
  <si>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</si>
  <si>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</si>
  <si>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</si>
  <si>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</si>
  <si>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</si>
  <si>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</si>
  <si>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</si>
  <si>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</si>
  <si>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</si>
  <si>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</si>
  <si>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</si>
  <si>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</si>
  <si>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</si>
  <si>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</si>
  <si>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</si>
  <si>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</si>
  <si>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</si>
  <si>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</si>
  <si>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</si>
  <si>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</si>
  <si>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</si>
  <si>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</si>
  <si>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</si>
  <si>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</si>
  <si>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</si>
  <si>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</si>
  <si>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</si>
  <si>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</si>
  <si>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</si>
  <si>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</si>
  <si>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</si>
  <si>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</si>
  <si>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</si>
  <si>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</si>
  <si>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</si>
  <si>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</si>
  <si>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</si>
  <si>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</si>
  <si>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</si>
  <si>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</si>
  <si>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</si>
  <si>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</si>
  <si>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</si>
  <si>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</si>
  <si>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</si>
  <si>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</si>
  <si>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</si>
  <si>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</si>
  <si>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</si>
  <si>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</si>
  <si>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</si>
  <si>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</si>
  <si>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</si>
  <si>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</si>
  <si>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</si>
  <si>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</si>
  <si>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</si>
  <si>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</si>
  <si>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</si>
  <si>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</si>
  <si>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</si>
  <si>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</si>
  <si>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</si>
  <si>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</si>
  <si>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</si>
  <si>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</si>
  <si>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</si>
  <si>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</si>
  <si>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</si>
  <si>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</si>
  <si>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</si>
  <si>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</si>
  <si>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</si>
  <si>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</si>
  <si>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</si>
  <si>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</si>
  <si>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</si>
  <si>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</si>
  <si>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</si>
  <si>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</si>
  <si>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</si>
  <si>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</si>
  <si>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</si>
  <si>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</si>
  <si>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</si>
  <si>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</si>
  <si>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</si>
  <si>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</si>
  <si>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</si>
  <si>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</si>
  <si>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</si>
  <si>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</si>
  <si>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</si>
  <si>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</si>
  <si>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</si>
  <si>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</si>
  <si>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</si>
  <si>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</si>
  <si>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</si>
  <si>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</si>
  <si>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</si>
  <si>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</si>
  <si>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</si>
  <si>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</si>
  <si>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</si>
  <si>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</si>
  <si>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</si>
  <si>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</si>
  <si>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</si>
  <si>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</si>
  <si>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</si>
  <si>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</si>
  <si>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</si>
  <si>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</si>
  <si>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</si>
  <si>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</si>
  <si>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</si>
  <si>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</si>
  <si>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</si>
  <si>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</si>
  <si>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</si>
  <si>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</si>
  <si>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</si>
  <si>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</si>
  <si>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</si>
  <si>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</si>
  <si>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</si>
  <si>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</si>
  <si>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</si>
  <si>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</si>
  <si>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</si>
  <si>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</si>
  <si>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</si>
  <si>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</si>
  <si>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</si>
  <si>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</si>
  <si>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</si>
  <si>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</si>
  <si>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</si>
  <si>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</si>
  <si>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</si>
  <si>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</si>
  <si>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</si>
  <si>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</si>
  <si>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</si>
  <si>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</si>
  <si>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</si>
  <si>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</si>
  <si>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</si>
  <si>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</si>
  <si>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</si>
  <si>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</si>
  <si>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</si>
  <si>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</si>
  <si>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</si>
  <si>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</si>
  <si>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</si>
  <si>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</si>
  <si>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</si>
  <si>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</si>
  <si>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</si>
  <si>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</si>
  <si>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</si>
  <si>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</si>
  <si>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</si>
  <si>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</si>
  <si>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</si>
  <si>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</si>
  <si>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</si>
  <si>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</si>
  <si>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</si>
  <si>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</si>
  <si>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</si>
  <si>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</si>
  <si>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</si>
  <si>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</si>
  <si>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</si>
  <si>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</si>
  <si>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</si>
  <si>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</si>
  <si>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</si>
  <si>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</si>
  <si>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</si>
  <si>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</si>
  <si>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</si>
  <si>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</si>
  <si>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</si>
  <si>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</si>
  <si>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</si>
  <si>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</si>
  <si>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</si>
  <si>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</si>
  <si>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</si>
  <si>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</si>
  <si>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</si>
  <si>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</si>
  <si>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</si>
  <si>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</si>
  <si>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</si>
  <si>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</si>
  <si>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</si>
  <si>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</si>
  <si>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</si>
  <si>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</si>
  <si>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</si>
  <si>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</si>
  <si>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</si>
  <si>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</si>
  <si>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</si>
  <si>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</si>
  <si>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</si>
  <si>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</si>
  <si>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</si>
  <si>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</si>
  <si>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</si>
  <si>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</si>
  <si>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</si>
  <si>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</si>
  <si>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</si>
  <si>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</si>
  <si>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</si>
  <si>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</si>
  <si>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</si>
  <si>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</si>
  <si>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</si>
  <si>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</si>
  <si>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</si>
  <si>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</si>
  <si>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</si>
  <si>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</si>
  <si>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</si>
  <si>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</si>
  <si>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</si>
  <si>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</si>
  <si>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</si>
  <si>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</si>
  <si>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</si>
  <si>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</si>
  <si>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</si>
  <si>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</si>
  <si>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</si>
  <si>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</si>
  <si>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</si>
  <si>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</si>
  <si>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</si>
  <si>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</si>
  <si>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</si>
  <si>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</si>
  <si>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</si>
  <si>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</si>
  <si>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</si>
  <si>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</si>
  <si>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</si>
  <si>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</si>
  <si>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</si>
  <si>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</si>
  <si>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</si>
  <si>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</si>
  <si>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</si>
  <si>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</si>
  <si>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</si>
  <si>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</si>
  <si>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</si>
  <si>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</si>
  <si>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</si>
  <si>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</si>
  <si>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</si>
  <si>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</si>
  <si>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</si>
  <si>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</si>
  <si>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</si>
  <si>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</si>
  <si>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</si>
  <si>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</si>
  <si>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</si>
  <si>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</si>
  <si>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</si>
  <si>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</si>
  <si>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</si>
  <si>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</si>
  <si>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</si>
  <si>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</si>
  <si>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</si>
  <si>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</si>
  <si>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</si>
  <si>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</si>
  <si>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</si>
  <si>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</si>
  <si>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</si>
  <si>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</si>
  <si>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</si>
  <si>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</si>
  <si>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</si>
  <si>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</si>
  <si>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</si>
  <si>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</si>
  <si>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</si>
  <si>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</si>
  <si>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</si>
  <si>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</si>
  <si>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</si>
  <si>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</si>
  <si>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</si>
  <si>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</si>
  <si>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</si>
  <si>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</si>
  <si>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</si>
  <si>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</si>
  <si>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</si>
  <si>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</si>
  <si>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</si>
  <si>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</si>
  <si>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</si>
  <si>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</si>
  <si>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</si>
  <si>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</si>
  <si>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</si>
  <si>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</si>
  <si>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</si>
  <si>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</si>
  <si>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</si>
  <si>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</si>
  <si>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</si>
  <si>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</si>
  <si>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</si>
  <si>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</si>
  <si>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</si>
  <si>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</si>
  <si>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</si>
  <si>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</si>
  <si>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</si>
  <si>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</si>
  <si>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</si>
  <si>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</si>
  <si>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</si>
  <si>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</si>
  <si>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</si>
  <si>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</si>
  <si>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</si>
  <si>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</si>
  <si>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</si>
  <si>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</si>
  <si>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</si>
  <si>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</si>
  <si>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</si>
  <si>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</si>
  <si>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</si>
  <si>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</si>
  <si>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</si>
  <si>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</si>
  <si>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</si>
  <si>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</si>
  <si>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</si>
  <si>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</si>
  <si>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</si>
  <si>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</si>
  <si>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</si>
  <si>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</si>
  <si>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</si>
  <si>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</si>
  <si>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</si>
  <si>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</si>
  <si>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</si>
  <si>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</si>
  <si>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</si>
  <si>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</si>
  <si>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</si>
  <si>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</si>
  <si>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</si>
  <si>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</si>
  <si>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</si>
  <si>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</si>
  <si>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</si>
  <si>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</si>
  <si>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</si>
  <si>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</si>
  <si>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</si>
  <si>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</si>
  <si>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</si>
  <si>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</si>
  <si>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</si>
  <si>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</si>
  <si>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</si>
  <si>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</si>
  <si>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</si>
  <si>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</si>
  <si>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</si>
  <si>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</si>
  <si>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</si>
  <si>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</si>
  <si>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</si>
  <si>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</si>
  <si>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</si>
  <si>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</si>
  <si>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</si>
  <si>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</si>
  <si>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</si>
  <si>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</si>
  <si>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</si>
  <si>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</si>
  <si>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</si>
  <si>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</si>
  <si>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</si>
  <si>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</si>
  <si>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</si>
  <si>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</si>
  <si>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</si>
  <si>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</si>
  <si>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</si>
  <si>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</si>
  <si>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</si>
  <si>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</si>
  <si>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</si>
  <si>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</si>
  <si>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</si>
  <si>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</si>
  <si>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</si>
  <si>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</si>
  <si>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</si>
  <si>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</si>
  <si>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</si>
  <si>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</si>
  <si>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</si>
  <si>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</si>
  <si>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</si>
  <si>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</si>
  <si>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</si>
  <si>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</si>
  <si>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</si>
  <si>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</si>
  <si>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</si>
  <si>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</si>
  <si>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</si>
  <si>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</si>
  <si>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</si>
  <si>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</si>
  <si>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</si>
  <si>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</si>
  <si>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</si>
  <si>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</si>
  <si>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</si>
  <si>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</si>
  <si>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</si>
  <si>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</si>
  <si>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</si>
  <si>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</si>
  <si>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</si>
  <si>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</si>
  <si>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</si>
  <si>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</si>
  <si>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</si>
  <si>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</si>
  <si>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</si>
  <si>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</si>
  <si>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</si>
  <si>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</si>
  <si>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</si>
  <si>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</si>
  <si>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</si>
  <si>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</si>
  <si>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</si>
  <si>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</si>
  <si>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</si>
  <si>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</si>
  <si>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</si>
  <si>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</si>
  <si>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</si>
  <si>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</si>
  <si>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</si>
  <si>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</si>
  <si>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</si>
  <si>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</si>
  <si>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</si>
  <si>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</si>
  <si>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</si>
  <si>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</si>
  <si>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</si>
  <si>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</si>
  <si>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</si>
  <si>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</si>
  <si>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</si>
  <si>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</si>
  <si>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</si>
  <si>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</si>
  <si>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</si>
  <si>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</si>
  <si>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</si>
  <si>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</si>
  <si>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</si>
  <si>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</si>
  <si>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</si>
  <si>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</si>
  <si>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</si>
  <si>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</si>
  <si>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</si>
  <si>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</si>
  <si>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</si>
  <si>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</si>
  <si>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</si>
  <si>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</si>
  <si>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</si>
  <si>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</si>
  <si>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</si>
  <si>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</si>
  <si>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</si>
  <si>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</si>
  <si>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</si>
  <si>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</si>
  <si>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</si>
  <si>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</si>
  <si>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</si>
  <si>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</si>
  <si>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</si>
  <si>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</si>
  <si>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</si>
  <si>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</si>
  <si>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</si>
  <si>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</si>
  <si>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</si>
  <si>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</si>
  <si>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</si>
  <si>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</si>
  <si>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</si>
  <si>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</si>
  <si>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</si>
  <si>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</si>
  <si>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</si>
  <si>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</si>
  <si>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</si>
  <si>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</si>
  <si>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</si>
  <si>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</si>
  <si>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</si>
  <si>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</si>
  <si>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</si>
  <si>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</si>
  <si>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</si>
  <si>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</si>
  <si>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</si>
  <si>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</si>
  <si>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</si>
  <si>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</si>
  <si>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</si>
  <si>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</si>
  <si>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</si>
  <si>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</si>
  <si>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</si>
  <si>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</si>
  <si>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</si>
  <si>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</si>
  <si>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</si>
  <si>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</si>
  <si>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</si>
  <si>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</si>
  <si>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</si>
  <si>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</si>
  <si>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</si>
  <si>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</si>
  <si>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</si>
  <si>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</si>
  <si>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</si>
  <si>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</si>
  <si>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</si>
  <si>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</si>
  <si>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</si>
  <si>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</si>
  <si>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</si>
  <si>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</si>
  <si>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</si>
  <si>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</si>
  <si>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</si>
  <si>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</si>
  <si>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</si>
  <si>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</si>
  <si>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</si>
  <si>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</si>
  <si>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</si>
  <si>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</si>
  <si>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</si>
  <si>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</si>
  <si>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</si>
  <si>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</si>
  <si>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</si>
  <si>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</si>
  <si>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</si>
  <si>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</si>
  <si>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</si>
  <si>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</si>
  <si>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</si>
  <si>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</si>
  <si>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</si>
  <si>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</si>
  <si>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</si>
  <si>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</si>
  <si>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</si>
  <si>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</si>
  <si>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</si>
  <si>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</si>
  <si>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</si>
  <si>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</si>
  <si>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</si>
  <si>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</si>
  <si>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</si>
  <si>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</si>
  <si>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</si>
  <si>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</si>
  <si>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</si>
  <si>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</si>
  <si>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</si>
  <si>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</si>
  <si>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</si>
  <si>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</si>
  <si>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</si>
  <si>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</si>
  <si>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</si>
  <si>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</si>
  <si>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</si>
  <si>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</si>
  <si>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</si>
  <si>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</si>
  <si>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</si>
  <si>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</si>
  <si>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</si>
  <si>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</si>
  <si>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</si>
  <si>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</si>
  <si>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</si>
  <si>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</si>
  <si>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</si>
  <si>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</si>
  <si>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</si>
  <si>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</si>
  <si>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</si>
  <si>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</si>
  <si>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</si>
  <si>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</si>
  <si>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</si>
  <si>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</si>
  <si>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</si>
  <si>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</si>
  <si>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</si>
  <si>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</si>
  <si>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</si>
  <si>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</si>
  <si>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</si>
  <si>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</si>
  <si>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</si>
  <si>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</si>
  <si>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</si>
  <si>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</si>
  <si>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</si>
  <si>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</si>
  <si>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</si>
  <si>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</si>
  <si>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</si>
  <si>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</si>
  <si>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</si>
  <si>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</si>
  <si>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</si>
  <si>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</si>
  <si>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</si>
  <si>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</si>
  <si>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</si>
  <si>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</si>
  <si>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</si>
  <si>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</si>
  <si>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</si>
  <si>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</si>
  <si>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</si>
  <si>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</si>
  <si>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</si>
  <si>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</si>
  <si>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</si>
  <si>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</si>
  <si>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</si>
  <si>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</si>
  <si>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</si>
  <si>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</si>
  <si>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</si>
  <si>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</si>
  <si>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</si>
  <si>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</si>
  <si>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</si>
  <si>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</si>
  <si>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</si>
  <si>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</si>
  <si>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</si>
  <si>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</si>
  <si>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</si>
  <si>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</si>
  <si>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</si>
  <si>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</si>
  <si>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</si>
  <si>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</si>
  <si>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</si>
  <si>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</si>
  <si>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</si>
  <si>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</si>
  <si>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</si>
  <si>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</si>
  <si>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</si>
  <si>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</si>
  <si>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</si>
  <si>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</si>
  <si>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</si>
  <si>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</si>
  <si>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</si>
  <si>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</si>
  <si>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</si>
  <si>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</si>
  <si>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</si>
  <si>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</si>
  <si>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</si>
  <si>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</si>
  <si>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</si>
  <si>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</si>
  <si>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</si>
  <si>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</si>
  <si>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</si>
  <si>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</si>
  <si>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</si>
  <si>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</si>
  <si>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</si>
  <si>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</si>
  <si>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</si>
  <si>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</si>
  <si>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</si>
  <si>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</si>
  <si>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</si>
  <si>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</si>
  <si>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</si>
  <si>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</si>
  <si>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</si>
  <si>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</si>
  <si>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</si>
  <si>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</si>
  <si>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</si>
  <si>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</si>
  <si>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</si>
  <si>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</si>
  <si>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</si>
  <si>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</si>
  <si>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</si>
  <si>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</si>
  <si>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</si>
  <si>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</si>
  <si>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</si>
  <si>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</si>
  <si>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</si>
  <si>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</si>
  <si>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</si>
  <si>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</si>
  <si>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</si>
  <si>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</si>
  <si>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</si>
  <si>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</si>
  <si>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</si>
  <si>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</si>
  <si>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</si>
  <si>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</si>
  <si>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</si>
  <si>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</si>
  <si>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</si>
  <si>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</si>
  <si>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</si>
  <si>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</si>
  <si>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</si>
  <si>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</si>
  <si>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</si>
  <si>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</si>
  <si>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</si>
  <si>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</si>
  <si>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</si>
  <si>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</si>
  <si>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</si>
  <si>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</si>
  <si>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</si>
  <si>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</si>
  <si>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</si>
  <si>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</si>
  <si>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</si>
  <si>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</si>
  <si>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</si>
  <si>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</si>
  <si>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</si>
  <si>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</si>
  <si>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</si>
  <si>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</si>
  <si>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</si>
  <si>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</si>
  <si>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</si>
  <si>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</si>
  <si>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</si>
  <si>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</si>
  <si>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</si>
  <si>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</si>
  <si>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</si>
  <si>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</si>
  <si>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</si>
  <si>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</si>
  <si>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</si>
  <si>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</si>
  <si>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</si>
  <si>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</si>
  <si>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</si>
  <si>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</si>
  <si>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</si>
  <si>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</si>
  <si>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</si>
  <si>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</si>
  <si>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</si>
  <si>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</si>
  <si>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</si>
  <si>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</si>
  <si>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</si>
  <si>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</si>
  <si>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</si>
  <si>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</si>
  <si>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</si>
  <si>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</si>
  <si>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</si>
  <si>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</si>
  <si>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</si>
  <si>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</si>
  <si>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</si>
  <si>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</si>
  <si>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</si>
  <si>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</si>
  <si>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</si>
  <si>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</si>
  <si>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</si>
  <si>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</si>
  <si>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</si>
  <si>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</si>
  <si>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</si>
  <si>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</si>
  <si>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</si>
  <si>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</si>
  <si>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</si>
  <si>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</si>
  <si>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</si>
  <si>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</si>
  <si>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</si>
  <si>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</si>
  <si>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</si>
  <si>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</si>
  <si>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</si>
  <si>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</si>
  <si>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</si>
  <si>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</si>
  <si>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</si>
  <si>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</si>
  <si>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</si>
  <si>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</si>
  <si>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</si>
  <si>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</si>
  <si>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</si>
  <si>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</si>
  <si>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</si>
  <si>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</si>
  <si>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</si>
  <si>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</si>
  <si>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</si>
  <si>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</si>
  <si>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</si>
  <si>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</si>
  <si>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</si>
  <si>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</si>
  <si>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</si>
  <si>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</si>
  <si>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</si>
  <si>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</si>
  <si>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</si>
  <si>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</si>
  <si>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</si>
  <si>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</si>
  <si>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</si>
  <si>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</si>
  <si>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</si>
  <si>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</si>
  <si>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</si>
  <si>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</si>
  <si>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</si>
  <si>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</si>
  <si>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</si>
  <si>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</si>
  <si>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</si>
  <si>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</si>
  <si>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</si>
  <si>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</si>
  <si>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</si>
  <si>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</si>
  <si>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</si>
  <si>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</si>
  <si>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</si>
  <si>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</si>
  <si>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</si>
  <si>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</si>
  <si>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</si>
  <si>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</si>
  <si>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</si>
  <si>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</si>
  <si>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</si>
  <si>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</si>
  <si>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</si>
  <si>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</si>
  <si>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</si>
  <si>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</si>
  <si>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</si>
  <si>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</si>
  <si>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</si>
  <si>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</si>
  <si>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</si>
  <si>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</si>
  <si>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</si>
  <si>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</si>
  <si>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</si>
  <si>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</si>
  <si>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</si>
  <si>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</si>
  <si>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</si>
  <si>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</si>
  <si>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</si>
  <si>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</si>
  <si>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</si>
  <si>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</si>
  <si>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</si>
  <si>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</si>
  <si>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</si>
  <si>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</si>
  <si>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</si>
  <si>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</si>
  <si>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</si>
  <si>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</si>
  <si>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</si>
  <si>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</si>
  <si>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</si>
  <si>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</si>
  <si>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</si>
  <si>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</si>
  <si>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</si>
  <si>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</si>
  <si>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</si>
  <si>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</si>
  <si>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</si>
  <si>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</si>
  <si>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</si>
  <si>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</si>
  <si>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</si>
  <si>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</si>
  <si>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</si>
  <si>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</si>
  <si>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</si>
  <si>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</si>
  <si>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</si>
  <si>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</si>
  <si>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</si>
  <si>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</si>
  <si>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</si>
  <si>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</si>
  <si>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</si>
  <si>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</si>
  <si>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</si>
  <si>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</si>
  <si>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</si>
  <si>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</si>
  <si>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</si>
  <si>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</si>
  <si>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</si>
  <si>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</si>
  <si>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</si>
  <si>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</si>
  <si>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</si>
  <si>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</si>
  <si>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</si>
  <si>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</si>
  <si>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</si>
  <si>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</si>
  <si>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</si>
  <si>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</si>
  <si>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</si>
  <si>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</si>
  <si>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</si>
  <si>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</si>
  <si>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</si>
  <si>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</si>
  <si>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</si>
  <si>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</si>
  <si>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</si>
  <si>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</si>
  <si>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</si>
  <si>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</si>
  <si>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</si>
  <si>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</si>
  <si>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</si>
  <si>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</si>
  <si>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</si>
  <si>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</si>
  <si>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</si>
  <si>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</si>
  <si>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</si>
  <si>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</si>
  <si>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</si>
  <si>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</si>
  <si>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</si>
  <si>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</si>
  <si>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</si>
  <si>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</si>
  <si>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</si>
  <si>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</si>
  <si>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</si>
  <si>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</si>
  <si>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</si>
  <si>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</si>
  <si>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</si>
  <si>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</si>
  <si>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</si>
  <si>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</si>
  <si>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</si>
  <si>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</si>
  <si>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</si>
  <si>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</si>
  <si>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</si>
  <si>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</si>
  <si>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</si>
  <si>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</si>
  <si>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</si>
  <si>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</si>
  <si>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</si>
  <si>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</si>
  <si>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</si>
  <si>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</si>
  <si>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</si>
  <si>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</si>
  <si>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</si>
  <si>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</si>
  <si>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</si>
  <si>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</si>
  <si>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</si>
  <si>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</si>
  <si>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</si>
  <si>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</si>
  <si>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</si>
  <si>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</si>
  <si>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</si>
  <si>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</si>
  <si>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</si>
  <si>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</si>
  <si>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</si>
  <si>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</si>
  <si>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</si>
  <si>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</si>
  <si>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</si>
  <si>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</si>
  <si>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</si>
  <si>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</si>
  <si>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</si>
  <si>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</si>
  <si>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</si>
  <si>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</si>
  <si>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</si>
  <si>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</si>
  <si>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</si>
  <si>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</si>
  <si>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</si>
  <si>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</si>
  <si>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</si>
  <si>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</si>
  <si>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</si>
  <si>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</si>
  <si>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</si>
  <si>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</si>
  <si>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</si>
  <si>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</si>
  <si>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</si>
  <si>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</si>
  <si>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</si>
  <si>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</si>
  <si>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</si>
  <si>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</si>
  <si>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</si>
  <si>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</si>
  <si>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</si>
  <si>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</si>
  <si>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</si>
  <si>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</si>
  <si>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</si>
  <si>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</si>
  <si>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</si>
  <si>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</si>
  <si>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</si>
  <si>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</si>
  <si>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</si>
  <si>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</si>
  <si>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</si>
  <si>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</si>
  <si>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</si>
  <si>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</si>
  <si>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</si>
  <si>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</si>
  <si>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</si>
  <si>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</si>
  <si>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</si>
  <si>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</si>
  <si>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</si>
  <si>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</si>
  <si>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</si>
  <si>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</si>
  <si>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</si>
  <si>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</si>
  <si>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</si>
  <si>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</si>
  <si>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</si>
  <si>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</si>
  <si>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</si>
  <si>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</si>
  <si>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</si>
  <si>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</si>
  <si>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</si>
  <si>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</si>
  <si>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</si>
  <si>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</si>
  <si>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</si>
  <si>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</si>
  <si>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</si>
  <si>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</si>
  <si>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</si>
  <si>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</si>
  <si>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</si>
  <si>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</si>
  <si>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</si>
  <si>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</si>
  <si>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</si>
  <si>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</si>
  <si>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</si>
  <si>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</si>
  <si>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</si>
  <si>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</si>
  <si>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</si>
  <si>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</si>
  <si>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</si>
  <si>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</si>
  <si>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</si>
  <si>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</si>
  <si>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</si>
  <si>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</si>
  <si>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</si>
  <si>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</si>
  <si>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</si>
  <si>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</si>
  <si>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</si>
  <si>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</si>
  <si>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</si>
  <si>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</si>
  <si>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</si>
  <si>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</si>
  <si>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</si>
  <si>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</si>
  <si>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</si>
  <si>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</si>
  <si>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</si>
  <si>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</si>
  <si>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</si>
  <si>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</si>
  <si>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</si>
  <si>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</si>
  <si>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</si>
  <si>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</si>
  <si>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</si>
  <si>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</si>
  <si>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</si>
  <si>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</si>
  <si>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</si>
  <si>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</si>
  <si>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</si>
  <si>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</si>
  <si>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</si>
  <si>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</si>
  <si>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</si>
  <si>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</si>
  <si>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</si>
  <si>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</si>
  <si>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</si>
  <si>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</si>
  <si>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</si>
  <si>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</si>
  <si>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</si>
  <si>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</si>
  <si>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</si>
  <si>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</si>
  <si>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</si>
  <si>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</si>
  <si>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</si>
  <si>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</si>
  <si>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</si>
  <si>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</si>
  <si>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</si>
  <si>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</si>
  <si>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</si>
  <si>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</si>
  <si>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</si>
  <si>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</si>
  <si>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</si>
  <si>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</si>
  <si>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</si>
  <si>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</si>
  <si>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</si>
  <si>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</si>
  <si>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</si>
  <si>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</si>
  <si>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</si>
  <si>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</si>
  <si>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</si>
  <si>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</si>
  <si>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</si>
  <si>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</si>
  <si>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</si>
  <si>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</si>
  <si>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</si>
  <si>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</si>
  <si>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</si>
  <si>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</si>
  <si>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</si>
  <si>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</si>
  <si>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</si>
  <si>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</si>
  <si>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</si>
  <si>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</si>
  <si>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</si>
  <si>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</si>
  <si>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</si>
  <si>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</si>
  <si>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</si>
  <si>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</si>
  <si>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</si>
  <si>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</si>
  <si>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</si>
  <si>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</si>
  <si>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</si>
  <si>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</si>
  <si>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</si>
  <si>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</si>
  <si>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</si>
  <si>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</si>
  <si>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</si>
  <si>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</si>
  <si>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</si>
  <si>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</si>
  <si>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</si>
  <si>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</si>
  <si>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</si>
  <si>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</si>
  <si>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</si>
  <si>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</si>
  <si>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</si>
  <si>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</si>
  <si>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</si>
  <si>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</si>
  <si>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</si>
  <si>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</si>
  <si>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</si>
  <si>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</si>
  <si>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</si>
  <si>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</si>
  <si>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</si>
  <si>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</si>
  <si>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</si>
  <si>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</si>
  <si>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</si>
  <si>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</si>
  <si>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</si>
  <si>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</si>
  <si>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</si>
  <si>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</si>
  <si>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</si>
  <si>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</si>
  <si>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</si>
  <si>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</si>
  <si>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</si>
  <si>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</si>
  <si>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</si>
  <si>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</si>
  <si>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</si>
  <si>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</si>
  <si>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</si>
  <si>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</si>
  <si>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</si>
  <si>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</si>
  <si>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</si>
  <si>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</si>
  <si>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</si>
  <si>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</si>
  <si>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</si>
  <si>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</si>
  <si>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</si>
  <si>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</si>
  <si>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</si>
  <si>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</si>
  <si>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</si>
  <si>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</si>
  <si>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</si>
  <si>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</si>
  <si>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</si>
  <si>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</si>
  <si>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</si>
  <si>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</si>
  <si>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</si>
  <si>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</si>
  <si>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</si>
  <si>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</si>
  <si>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</si>
  <si>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</si>
  <si>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</si>
  <si>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</si>
  <si>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</si>
  <si>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</si>
  <si>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</si>
  <si>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</si>
  <si>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</si>
  <si>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</si>
  <si>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</si>
  <si>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</si>
  <si>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</si>
  <si>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</si>
  <si>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</si>
  <si>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</si>
  <si>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</si>
  <si>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</si>
  <si>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</si>
  <si>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</si>
  <si>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</si>
  <si>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</si>
  <si>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</si>
  <si>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</si>
  <si>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</si>
  <si>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</si>
  <si>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</si>
  <si>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</si>
  <si>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</si>
  <si>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</si>
  <si>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</si>
  <si>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</si>
  <si>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</si>
  <si>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</si>
  <si>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</si>
  <si>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</si>
  <si>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</si>
  <si>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</si>
  <si>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</si>
  <si>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</si>
  <si>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</si>
  <si>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</si>
  <si>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</si>
  <si>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</si>
  <si>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</si>
  <si>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</si>
  <si>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</si>
  <si>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</si>
  <si>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</si>
  <si>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</si>
  <si>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</si>
  <si>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</si>
  <si>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</si>
  <si>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</si>
  <si>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</si>
  <si>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</si>
  <si>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</si>
  <si>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</si>
  <si>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</si>
  <si>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</si>
  <si>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</si>
  <si>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</si>
  <si>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</si>
  <si>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</si>
  <si>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</si>
  <si>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</si>
  <si>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</si>
  <si>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</si>
  <si>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</si>
  <si>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</si>
  <si>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</si>
  <si>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</si>
  <si>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</si>
  <si>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</si>
  <si>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</si>
  <si>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</si>
  <si>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</si>
  <si>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</si>
  <si>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</si>
  <si>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</si>
  <si>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</si>
  <si>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</si>
  <si>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</si>
  <si>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</si>
  <si>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</si>
  <si>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</si>
  <si>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</si>
  <si>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</si>
  <si>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</si>
  <si>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</si>
  <si>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</si>
  <si>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</si>
  <si>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</si>
  <si>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</si>
  <si>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</si>
  <si>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</si>
  <si>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</si>
  <si>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</si>
  <si>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</si>
  <si>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</si>
  <si>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</si>
  <si>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</si>
  <si>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</si>
  <si>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</si>
  <si>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</si>
  <si>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</si>
  <si>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</si>
  <si>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</si>
  <si>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</si>
  <si>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</si>
  <si>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</si>
  <si>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</si>
  <si>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</si>
  <si>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</si>
  <si>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</si>
  <si>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</si>
  <si>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</si>
  <si>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</si>
  <si>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</si>
  <si>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</si>
  <si>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</si>
  <si>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</si>
  <si>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</si>
  <si>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</si>
  <si>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</si>
  <si>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</si>
  <si>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</si>
  <si>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</si>
  <si>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</si>
  <si>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</si>
  <si>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</si>
  <si>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</si>
  <si>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</si>
  <si>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</si>
  <si>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</si>
  <si>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</si>
  <si>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</si>
  <si>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</si>
  <si>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</si>
  <si>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</si>
  <si>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</si>
  <si>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</si>
  <si>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</si>
  <si>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</si>
  <si>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</si>
  <si>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</si>
  <si>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</si>
  <si>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</si>
  <si>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</si>
  <si>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</si>
  <si>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</si>
  <si>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</si>
  <si>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</si>
  <si>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</si>
  <si>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</si>
  <si>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</si>
  <si>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</si>
  <si>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</si>
  <si>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</si>
  <si>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</si>
  <si>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</si>
  <si>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</si>
  <si>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</si>
  <si>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</si>
  <si>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</si>
  <si>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</si>
  <si>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</si>
  <si>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</si>
  <si>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</si>
  <si>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</si>
  <si>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</si>
  <si>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</si>
  <si>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</si>
  <si>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</si>
  <si>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</si>
  <si>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</si>
  <si>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</si>
  <si>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</si>
  <si>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</si>
  <si>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</si>
  <si>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</si>
  <si>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</si>
  <si>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</si>
  <si>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</si>
  <si>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</si>
  <si>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</si>
  <si>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</si>
  <si>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</si>
  <si>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</si>
  <si>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</si>
  <si>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</si>
  <si>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</si>
  <si>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</si>
  <si>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</si>
  <si>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</si>
  <si>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</si>
  <si>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</si>
  <si>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</si>
  <si>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</si>
  <si>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</si>
  <si>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</si>
  <si>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</si>
  <si>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</si>
  <si>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</si>
  <si>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</si>
  <si>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</si>
  <si>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</si>
  <si>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</si>
  <si>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</si>
  <si>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</si>
  <si>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</si>
  <si>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</si>
  <si>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</si>
  <si>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</si>
  <si>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</si>
  <si>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</si>
  <si>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</si>
  <si>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</si>
  <si>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</si>
  <si>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</si>
  <si>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</si>
  <si>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</si>
  <si>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</si>
  <si>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</si>
  <si>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</si>
  <si>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</si>
  <si>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</si>
  <si>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</si>
  <si>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</si>
  <si>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</si>
  <si>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</si>
  <si>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</si>
  <si>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</si>
  <si>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</si>
  <si>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</si>
  <si>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</si>
  <si>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</si>
  <si>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</si>
  <si>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</si>
  <si>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</si>
  <si>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</si>
  <si>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</si>
  <si>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</si>
  <si>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</si>
  <si>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</si>
  <si>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</si>
  <si>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</si>
  <si>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</si>
  <si>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</si>
  <si>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</si>
  <si>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</si>
  <si>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</si>
  <si>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</si>
  <si>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</si>
  <si>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</si>
  <si>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</si>
  <si>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</si>
  <si>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</si>
  <si>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</si>
  <si>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</si>
  <si>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</si>
  <si>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</si>
  <si>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</si>
  <si>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</si>
  <si>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</si>
  <si>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</si>
  <si>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</si>
  <si>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</si>
  <si>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</si>
  <si>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</si>
  <si>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</si>
  <si>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</si>
  <si>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</si>
  <si>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</si>
  <si>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</si>
  <si>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</si>
  <si>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</si>
  <si>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</si>
  <si>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</si>
  <si>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</si>
  <si>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</si>
  <si>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</si>
  <si>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</si>
  <si>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</si>
  <si>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</si>
  <si>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</si>
  <si>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</si>
  <si>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</si>
  <si>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</si>
  <si>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</si>
  <si>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</si>
  <si>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</si>
  <si>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</si>
  <si>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</si>
  <si>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</si>
  <si>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</si>
  <si>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</si>
  <si>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</si>
  <si>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</si>
  <si>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</si>
  <si>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</si>
  <si>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</si>
  <si>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</si>
  <si>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</si>
  <si>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</si>
  <si>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</si>
  <si>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</si>
  <si>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</si>
  <si>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</si>
  <si>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</si>
  <si>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</si>
  <si>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</si>
  <si>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</si>
  <si>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</si>
  <si>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</si>
  <si>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</si>
  <si>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</si>
  <si>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</si>
  <si>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</si>
  <si>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</si>
  <si>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</si>
  <si>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</si>
  <si>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</si>
  <si>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</si>
  <si>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</si>
  <si>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</si>
  <si>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</si>
  <si>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</si>
  <si>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</si>
  <si>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</si>
  <si>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</si>
  <si>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</si>
  <si>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</si>
  <si>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</si>
  <si>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</si>
  <si>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</si>
  <si>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</si>
  <si>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</si>
  <si>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</si>
  <si>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</si>
  <si>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</si>
  <si>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</si>
  <si>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</si>
  <si>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</si>
  <si>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</si>
  <si>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</si>
  <si>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</si>
  <si>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</si>
  <si>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</si>
  <si>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</si>
  <si>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</si>
  <si>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</si>
  <si>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</si>
  <si>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</si>
  <si>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</si>
  <si>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</si>
  <si>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</si>
  <si>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</si>
  <si>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</si>
  <si>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</si>
  <si>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</si>
  <si>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</si>
  <si>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</si>
  <si>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</si>
  <si>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</si>
  <si>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</si>
  <si>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</si>
  <si>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</si>
  <si>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</si>
  <si>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</si>
  <si>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</si>
  <si>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</si>
  <si>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</si>
  <si>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</si>
  <si>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</si>
  <si>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</si>
  <si>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</si>
  <si>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</si>
  <si>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</si>
  <si>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</si>
  <si>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</si>
  <si>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</si>
  <si>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</si>
  <si>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</si>
  <si>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</si>
  <si>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</si>
  <si>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</si>
  <si>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</si>
  <si>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</si>
  <si>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</si>
  <si>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</si>
  <si>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</si>
  <si>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</si>
  <si>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</si>
  <si>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</si>
  <si>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</si>
  <si>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</si>
  <si>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</si>
  <si>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</si>
  <si>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</si>
  <si>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</si>
  <si>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</si>
  <si>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</si>
  <si>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</si>
  <si>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</si>
  <si>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</si>
  <si>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</si>
  <si>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</si>
  <si>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</si>
  <si>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</si>
  <si>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</si>
  <si>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</si>
  <si>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</si>
  <si>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</si>
  <si>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</si>
  <si>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</si>
  <si>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</si>
  <si>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</si>
  <si>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</si>
  <si>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</si>
  <si>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</si>
  <si>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</si>
  <si>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</si>
  <si>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</si>
  <si>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</si>
  <si>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</si>
  <si>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</si>
  <si>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</si>
  <si>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</si>
  <si>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</si>
  <si>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</si>
  <si>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</si>
  <si>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</si>
  <si>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</si>
  <si>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</si>
  <si>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</si>
  <si>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</si>
  <si>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</si>
  <si>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</si>
  <si>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</si>
  <si>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</si>
  <si>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</si>
  <si>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</si>
  <si>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</si>
  <si>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</si>
  <si>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</si>
  <si>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</si>
  <si>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</si>
  <si>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</si>
  <si>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</si>
  <si>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</si>
  <si>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</si>
  <si>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</si>
  <si>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</si>
  <si>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</si>
  <si>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</si>
  <si>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</si>
  <si>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</si>
  <si>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</si>
  <si>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</si>
  <si>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</si>
  <si>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</si>
  <si>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</si>
  <si>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</si>
  <si>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</si>
  <si>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</si>
  <si>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</si>
  <si>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</si>
  <si>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</si>
  <si>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</si>
  <si>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</si>
  <si>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</si>
  <si>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</si>
  <si>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</si>
  <si>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</si>
  <si>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</si>
  <si>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</si>
  <si>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</si>
  <si>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</si>
  <si>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</si>
  <si>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</si>
  <si>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</si>
  <si>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</si>
  <si>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</si>
  <si>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</si>
  <si>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</si>
  <si>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</si>
  <si>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</si>
  <si>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</si>
  <si>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</si>
  <si>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</si>
  <si>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</si>
  <si>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</si>
  <si>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</si>
  <si>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</si>
  <si>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</si>
  <si>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</si>
  <si>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</si>
  <si>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</si>
  <si>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</si>
  <si>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</si>
  <si>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</si>
  <si>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</si>
  <si>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</si>
  <si>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</si>
  <si>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</si>
  <si>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</si>
  <si>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</si>
  <si>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</si>
  <si>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</si>
  <si>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</si>
  <si>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</si>
  <si>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</si>
  <si>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</si>
  <si>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</si>
  <si>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</si>
  <si>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</si>
  <si>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</si>
  <si>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</si>
  <si>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</si>
  <si>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</si>
  <si>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</si>
  <si>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</si>
  <si>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</si>
  <si>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</si>
  <si>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</si>
  <si>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</si>
  <si>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</si>
  <si>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</si>
  <si>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</si>
  <si>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</si>
  <si>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</si>
  <si>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</si>
  <si>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</si>
  <si>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</si>
  <si>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</si>
  <si>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</si>
  <si>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</si>
  <si>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</si>
  <si>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</si>
  <si>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</si>
  <si>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</si>
  <si>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</si>
  <si>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</si>
  <si>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</si>
  <si>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</si>
  <si>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</si>
  <si>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</si>
  <si>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</si>
  <si>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</si>
  <si>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</si>
  <si>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</si>
  <si>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</si>
  <si>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</si>
  <si>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</si>
  <si>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</si>
  <si>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</si>
  <si>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</si>
  <si>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</si>
  <si>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</si>
  <si>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</si>
  <si>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</si>
  <si>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</si>
  <si>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</si>
  <si>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</si>
  <si>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</si>
  <si>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</si>
  <si>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</si>
  <si>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</si>
  <si>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</si>
  <si>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</si>
  <si>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</si>
  <si>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</si>
  <si>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</si>
  <si>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</si>
  <si>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</si>
  <si>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</si>
  <si>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</si>
  <si>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</si>
  <si>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</si>
  <si>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</si>
  <si>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</si>
  <si>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</si>
  <si>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</si>
  <si>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</si>
  <si>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</si>
  <si>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</si>
  <si>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</si>
  <si>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</si>
  <si>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</si>
  <si>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</si>
  <si>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</si>
  <si>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</si>
  <si>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</si>
  <si>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</si>
  <si>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</si>
  <si>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</si>
  <si>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</si>
  <si>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</si>
  <si>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</si>
  <si>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</si>
  <si>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</si>
  <si>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</si>
  <si>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</si>
  <si>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</si>
  <si>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</si>
  <si>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</si>
  <si>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</si>
  <si>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</si>
  <si>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</si>
  <si>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</si>
  <si>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</si>
  <si>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</si>
  <si>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</si>
  <si>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</si>
  <si>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</si>
  <si>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</si>
  <si>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</si>
  <si>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</si>
  <si>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</si>
  <si>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</si>
  <si>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</si>
  <si>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</si>
  <si>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</si>
  <si>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</si>
  <si>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</si>
  <si>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</si>
  <si>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</si>
  <si>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</si>
  <si>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</si>
  <si>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</si>
  <si>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</si>
  <si>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</si>
  <si>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</si>
  <si>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</si>
  <si>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</si>
  <si>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</si>
  <si>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</si>
  <si>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</si>
  <si>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</si>
  <si>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</si>
  <si>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</si>
  <si>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</si>
  <si>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</si>
  <si>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</si>
  <si>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</si>
  <si>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</si>
  <si>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</si>
  <si>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</si>
  <si>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</si>
  <si>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</si>
  <si>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</si>
  <si>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</si>
  <si>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</si>
  <si>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</si>
  <si>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</si>
  <si>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</si>
  <si>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</si>
  <si>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</si>
  <si>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</si>
  <si>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</si>
  <si>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</si>
  <si>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</si>
  <si>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</si>
  <si>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</si>
  <si>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</si>
  <si>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</si>
  <si>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</si>
  <si>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</si>
  <si>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</si>
  <si>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</si>
  <si>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</si>
  <si>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</si>
  <si>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</si>
  <si>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</si>
  <si>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</si>
  <si>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</si>
  <si>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</si>
  <si>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</si>
  <si>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</si>
  <si>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</si>
  <si>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</si>
  <si>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</si>
  <si>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</si>
  <si>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</si>
  <si>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</si>
  <si>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</si>
  <si>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</si>
  <si>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</si>
  <si>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</si>
  <si>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</si>
  <si>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</si>
  <si>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</si>
  <si>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</si>
  <si>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</si>
  <si>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</si>
  <si>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</si>
  <si>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</si>
  <si>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</si>
  <si>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</si>
  <si>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</si>
  <si>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</si>
  <si>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</si>
  <si>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</si>
  <si>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</si>
  <si>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</si>
  <si>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</si>
  <si>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</si>
  <si>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</si>
  <si>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</si>
  <si>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</si>
  <si>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</si>
  <si>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</si>
  <si>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</si>
  <si>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</si>
  <si>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</si>
  <si>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</si>
  <si>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</si>
  <si>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</si>
  <si>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</si>
  <si>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</si>
  <si>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</si>
  <si>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</si>
  <si>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</si>
  <si>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</si>
  <si>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</si>
  <si>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</si>
  <si>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</si>
  <si>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</si>
  <si>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</si>
  <si>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</si>
  <si>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</si>
  <si>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</si>
  <si>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</si>
  <si>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</si>
  <si>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</si>
  <si>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</si>
  <si>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</si>
  <si>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</si>
  <si>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</si>
  <si>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</si>
  <si>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</si>
  <si>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</si>
  <si>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</si>
  <si>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</si>
  <si>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</si>
  <si>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</si>
  <si>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</si>
  <si>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</si>
  <si>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</si>
  <si>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</si>
  <si>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</si>
  <si>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</si>
  <si>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</si>
  <si>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</si>
  <si>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</si>
  <si>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</si>
  <si>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</si>
  <si>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</si>
  <si>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</si>
  <si>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</si>
  <si>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</si>
  <si>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</si>
  <si>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</si>
  <si>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</si>
  <si>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</si>
  <si>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</si>
  <si>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</si>
  <si>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</si>
  <si>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</si>
  <si>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</si>
  <si>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</si>
  <si>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</si>
  <si>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</si>
  <si>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</si>
  <si>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</si>
  <si>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</si>
  <si>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</si>
  <si>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</si>
  <si>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</si>
  <si>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</si>
  <si>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</si>
  <si>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</si>
  <si>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</si>
  <si>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</si>
  <si>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</si>
  <si>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</si>
  <si>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</si>
  <si>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</si>
  <si>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</si>
  <si>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</si>
  <si>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</si>
  <si>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</si>
  <si>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</si>
  <si>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</si>
  <si>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</si>
  <si>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</si>
  <si>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</si>
  <si>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</si>
  <si>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</si>
  <si>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</si>
  <si>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</si>
  <si>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</si>
  <si>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</si>
  <si>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</si>
  <si>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</si>
  <si>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</si>
  <si>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</si>
  <si>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</si>
  <si>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</si>
  <si>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</si>
  <si>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</si>
  <si>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</si>
  <si>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</si>
  <si>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</si>
  <si>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</si>
  <si>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</si>
  <si>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</si>
  <si>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</si>
  <si>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</si>
  <si>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</si>
  <si>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</si>
  <si>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</si>
  <si>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</si>
  <si>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</si>
  <si>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</si>
  <si>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</si>
  <si>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</si>
  <si>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</si>
  <si>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</si>
  <si>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</si>
  <si>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</si>
  <si>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</si>
  <si>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</si>
  <si>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</si>
  <si>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</si>
  <si>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</si>
  <si>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</si>
  <si>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</si>
  <si>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</si>
  <si>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</si>
  <si>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</si>
  <si>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</si>
  <si>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</si>
  <si>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</si>
  <si>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</si>
  <si>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</si>
  <si>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</si>
  <si>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</si>
  <si>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</si>
  <si>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</si>
  <si>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</si>
  <si>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</si>
  <si>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</si>
  <si>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</si>
  <si>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</si>
  <si>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</si>
  <si>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</si>
  <si>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</si>
  <si>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</si>
  <si>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</si>
  <si>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</si>
  <si>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</si>
  <si>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</si>
  <si>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</si>
  <si>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</si>
  <si>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</si>
  <si>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</si>
  <si>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</si>
  <si>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</si>
  <si>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</si>
  <si>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</si>
  <si>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</si>
  <si>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</si>
  <si>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</si>
  <si>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</si>
  <si>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</si>
  <si>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</si>
  <si>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</si>
  <si>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</si>
  <si>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</si>
  <si>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</si>
  <si>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</si>
  <si>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</si>
  <si>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</si>
  <si>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</si>
  <si>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</si>
  <si>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</si>
  <si>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</si>
  <si>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</si>
  <si>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</si>
  <si>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</si>
  <si>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</si>
  <si>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</si>
  <si>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</si>
  <si>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</si>
  <si>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</si>
  <si>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</si>
  <si>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</si>
  <si>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</si>
  <si>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</si>
  <si>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</si>
  <si>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</si>
  <si>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</si>
  <si>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</si>
  <si>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</si>
  <si>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</si>
  <si>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</si>
  <si>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</si>
  <si>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</si>
  <si>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</si>
  <si>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</si>
  <si>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</si>
  <si>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</si>
  <si>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</si>
  <si>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</si>
  <si>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</si>
  <si>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</si>
  <si>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</si>
  <si>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</si>
  <si>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</si>
  <si>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</si>
  <si>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</si>
  <si>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</si>
  <si>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</si>
  <si>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</si>
  <si>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</si>
  <si>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</si>
  <si>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</si>
  <si>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</si>
  <si>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</si>
  <si>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</si>
  <si>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</si>
  <si>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</si>
  <si>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</si>
  <si>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</si>
  <si>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</si>
  <si>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</si>
  <si>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</si>
  <si>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</si>
  <si>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</si>
  <si>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</si>
  <si>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</si>
  <si>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</si>
  <si>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</si>
  <si>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</si>
  <si>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</si>
  <si>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</si>
  <si>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</si>
  <si>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</si>
  <si>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</si>
  <si>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</si>
  <si>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</si>
  <si>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</si>
  <si>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</si>
  <si>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</si>
  <si>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</si>
  <si>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</si>
  <si>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</si>
  <si>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</si>
  <si>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</si>
  <si>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</si>
  <si>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</si>
  <si>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</si>
  <si>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</si>
  <si>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</si>
  <si>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</si>
  <si>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</si>
  <si>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</si>
  <si>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</si>
  <si>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</si>
  <si>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</si>
  <si>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</si>
  <si>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</si>
  <si>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</si>
  <si>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</si>
  <si>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</si>
  <si>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</si>
  <si>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</si>
  <si>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</si>
  <si>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</si>
  <si>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</si>
  <si>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</si>
  <si>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</si>
  <si>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</si>
  <si>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</si>
  <si>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</si>
  <si>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</si>
  <si>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</si>
  <si>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</si>
  <si>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</si>
  <si>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</si>
  <si>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</si>
  <si>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</si>
  <si>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</si>
  <si>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</si>
  <si>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</si>
  <si>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</si>
  <si>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</si>
  <si>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</si>
  <si>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</si>
  <si>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</si>
  <si>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</si>
  <si>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</si>
  <si>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</si>
  <si>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</si>
  <si>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</si>
  <si>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</si>
  <si>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</si>
  <si>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</si>
  <si>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</si>
  <si>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</si>
  <si>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</si>
  <si>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</si>
  <si>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</si>
  <si>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</si>
  <si>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</si>
  <si>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</si>
  <si>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</si>
  <si>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</si>
  <si>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</si>
  <si>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</si>
  <si>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</si>
  <si>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</si>
  <si>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</si>
  <si>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</si>
  <si>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</si>
  <si>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</si>
  <si>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</si>
  <si>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</si>
  <si>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</si>
  <si>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</si>
  <si>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</si>
  <si>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</si>
  <si>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</si>
  <si>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</si>
  <si>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</si>
  <si>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</si>
  <si>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</si>
  <si>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</si>
  <si>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</si>
  <si>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</si>
  <si>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</si>
  <si>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</si>
  <si>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</si>
  <si>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</si>
  <si>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</si>
  <si>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</si>
  <si>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</si>
  <si>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</si>
  <si>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</si>
  <si>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</si>
  <si>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</si>
  <si>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</si>
  <si>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</si>
  <si>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</si>
  <si>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</si>
  <si>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</si>
  <si>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</si>
  <si>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</si>
  <si>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</si>
  <si>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</si>
  <si>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</si>
  <si>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</si>
  <si>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</si>
  <si>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</si>
  <si>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</si>
  <si>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</si>
  <si>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</si>
  <si>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</si>
  <si>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</si>
  <si>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</si>
  <si>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</si>
  <si>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</si>
  <si>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</si>
  <si>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</si>
  <si>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</si>
  <si>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</si>
  <si>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</si>
  <si>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</si>
  <si>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</si>
  <si>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</si>
  <si>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</si>
  <si>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</si>
  <si>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</si>
  <si>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</si>
  <si>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</si>
  <si>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</si>
  <si>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</si>
  <si>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</si>
  <si>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</si>
  <si>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</si>
  <si>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</si>
  <si>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</si>
  <si>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</si>
  <si>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</si>
  <si>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</si>
  <si>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</si>
  <si>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</si>
  <si>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</si>
  <si>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</si>
  <si>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</si>
  <si>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</si>
  <si>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</si>
  <si>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</si>
  <si>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</si>
  <si>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</si>
  <si>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</si>
  <si>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</si>
  <si>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</si>
  <si>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</si>
  <si>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</si>
  <si>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</si>
  <si>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</si>
  <si>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</si>
  <si>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</si>
  <si>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</si>
  <si>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</si>
  <si>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</si>
  <si>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</si>
  <si>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</si>
  <si>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</si>
  <si>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</si>
  <si>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</si>
  <si>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</si>
  <si>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</si>
  <si>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</si>
  <si>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</si>
  <si>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</si>
  <si>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</si>
  <si>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</si>
  <si>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</si>
  <si>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</si>
  <si>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</si>
  <si>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</si>
  <si>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</si>
  <si>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</si>
  <si>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</si>
  <si>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</si>
  <si>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</si>
  <si>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</si>
  <si>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</si>
  <si>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</si>
  <si>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</si>
  <si>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</si>
  <si>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</si>
  <si>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</si>
  <si>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</si>
  <si>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</si>
  <si>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</si>
  <si>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</si>
  <si>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</si>
  <si>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</si>
  <si>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</si>
  <si>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</si>
  <si>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</si>
  <si>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</si>
  <si>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</si>
  <si>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</si>
  <si>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</si>
  <si>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</si>
  <si>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</si>
  <si>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</si>
  <si>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</si>
  <si>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</si>
  <si>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</si>
  <si>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</si>
  <si>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</si>
  <si>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</si>
  <si>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</si>
  <si>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</si>
  <si>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</si>
  <si>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</si>
  <si>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</si>
  <si>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</si>
  <si>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</si>
  <si>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</si>
  <si>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</si>
  <si>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</si>
  <si>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</si>
  <si>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</si>
  <si>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</si>
  <si>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</si>
  <si>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</si>
  <si>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</si>
  <si>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</si>
  <si>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</si>
  <si>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</si>
  <si>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</si>
  <si>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</si>
  <si>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</si>
  <si>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</si>
  <si>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</si>
  <si>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</si>
  <si>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</si>
  <si>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</si>
  <si>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</si>
  <si>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</si>
  <si>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</si>
  <si>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</si>
  <si>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</si>
  <si>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</si>
  <si>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</si>
  <si>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</si>
  <si>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</si>
  <si>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</si>
  <si>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</si>
  <si>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</si>
  <si>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</si>
  <si>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</si>
  <si>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</si>
  <si>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</si>
  <si>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</si>
  <si>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</si>
  <si>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</si>
  <si>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</si>
  <si>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</si>
  <si>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</si>
  <si>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</si>
  <si>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</si>
  <si>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</si>
  <si>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</si>
  <si>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</si>
  <si>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</si>
  <si>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</si>
  <si>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</si>
  <si>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</si>
  <si>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</si>
  <si>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</si>
  <si>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</si>
  <si>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</si>
  <si>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</si>
  <si>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</si>
  <si>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</si>
  <si>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</si>
  <si>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</si>
  <si>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</si>
  <si>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</si>
  <si>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</si>
  <si>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</si>
  <si>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</si>
  <si>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</si>
  <si>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</si>
  <si>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</si>
  <si>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</si>
  <si>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</si>
  <si>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</si>
  <si>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</si>
  <si>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</si>
  <si>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</si>
  <si>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</si>
  <si>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</si>
  <si>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</si>
  <si>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</si>
  <si>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</si>
  <si>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</si>
  <si>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</si>
  <si>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</si>
  <si>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</si>
  <si>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</si>
  <si>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</si>
  <si>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</si>
  <si>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</si>
  <si>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</si>
  <si>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</si>
  <si>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</si>
  <si>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</si>
  <si>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</si>
  <si>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</si>
  <si>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</si>
  <si>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</si>
  <si>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</si>
  <si>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</si>
  <si>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</si>
  <si>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</si>
  <si>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</si>
  <si>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</si>
  <si>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</si>
  <si>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</si>
  <si>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</si>
  <si>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</si>
  <si>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</si>
  <si>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</si>
  <si>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</si>
  <si>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</si>
  <si>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</si>
  <si>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</si>
  <si>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</si>
  <si>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</si>
  <si>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</si>
  <si>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</si>
  <si>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</si>
  <si>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</si>
  <si>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</si>
  <si>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</si>
  <si>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</si>
  <si>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</si>
  <si>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</si>
  <si>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</si>
  <si>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</si>
  <si>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</si>
  <si>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</si>
  <si>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</si>
  <si>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</si>
  <si>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</si>
  <si>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</si>
  <si>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</si>
  <si>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</si>
  <si>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</si>
  <si>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</si>
  <si>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</si>
  <si>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</si>
  <si>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</si>
  <si>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</si>
  <si>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</si>
  <si>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</si>
  <si>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</si>
  <si>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</si>
  <si>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</si>
  <si>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</si>
  <si>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</si>
  <si>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</si>
  <si>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</si>
  <si>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</si>
  <si>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</si>
  <si>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</si>
  <si>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</si>
  <si>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</si>
  <si>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</si>
  <si>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</si>
  <si>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</si>
  <si>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</si>
  <si>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</si>
  <si>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</si>
  <si>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</si>
  <si>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</si>
  <si>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</si>
  <si>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</si>
  <si>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</si>
  <si>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</si>
  <si>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</si>
  <si>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</si>
  <si>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</si>
  <si>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</si>
  <si>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</si>
  <si>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</si>
  <si>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</si>
  <si>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</si>
  <si>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</si>
  <si>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</si>
  <si>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</si>
  <si>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</si>
  <si>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</si>
  <si>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</si>
  <si>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</si>
  <si>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</si>
  <si>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</si>
  <si>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</si>
  <si>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</si>
  <si>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</si>
  <si>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</si>
  <si>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</si>
  <si>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</si>
  <si>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</si>
  <si>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</si>
  <si>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</si>
  <si>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</si>
  <si>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</si>
  <si>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</si>
  <si>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</si>
  <si>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</si>
  <si>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</si>
  <si>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</si>
  <si>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</si>
  <si>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</si>
  <si>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</si>
  <si>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</si>
  <si>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</si>
  <si>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</si>
  <si>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</si>
  <si>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</si>
  <si>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</si>
  <si>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</si>
  <si>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</si>
  <si>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</si>
  <si>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</si>
  <si>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</si>
  <si>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</si>
  <si>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</si>
  <si>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</si>
  <si>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</si>
  <si>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</si>
  <si>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</si>
  <si>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</si>
  <si>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</si>
  <si>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</si>
  <si>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</si>
  <si>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</si>
  <si>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</si>
  <si>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</si>
  <si>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</si>
  <si>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</si>
  <si>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</si>
  <si>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</si>
  <si>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</si>
  <si>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</si>
  <si>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</si>
  <si>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</si>
  <si>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</si>
  <si>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</si>
  <si>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</si>
  <si>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</si>
  <si>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</si>
  <si>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</si>
  <si>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</si>
  <si>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</si>
  <si>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</si>
  <si>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</si>
  <si>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</si>
  <si>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</si>
  <si>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</si>
  <si>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</si>
  <si>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</si>
  <si>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</si>
  <si>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</si>
  <si>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</si>
  <si>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</si>
  <si>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</si>
  <si>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</si>
  <si>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</si>
  <si>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</si>
  <si>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</si>
  <si>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</si>
  <si>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</si>
  <si>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</si>
  <si>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</si>
  <si>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</si>
  <si>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</si>
  <si>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</si>
  <si>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</si>
  <si>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</si>
  <si>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</si>
  <si>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</si>
  <si>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</si>
  <si>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</si>
  <si>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</si>
  <si>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</si>
  <si>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</si>
  <si>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</si>
  <si>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</si>
  <si>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</si>
  <si>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</si>
  <si>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</si>
  <si>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</si>
  <si>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</si>
  <si>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</si>
  <si>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</si>
  <si>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</si>
  <si>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</si>
  <si>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</si>
  <si>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</si>
  <si>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</si>
  <si>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</si>
  <si>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</si>
  <si>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</si>
  <si>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</si>
  <si>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</si>
  <si>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</si>
  <si>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</si>
  <si>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</si>
  <si>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</si>
  <si>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</si>
  <si>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</si>
  <si>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</si>
  <si>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</si>
  <si>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</si>
  <si>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</si>
  <si>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</si>
  <si>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</si>
  <si>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</si>
  <si>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</si>
  <si>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</si>
  <si>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</si>
  <si>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</si>
  <si>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</si>
  <si>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</si>
  <si>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</si>
  <si>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</si>
  <si>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</si>
  <si>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</si>
  <si>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</si>
  <si>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</si>
  <si>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</si>
  <si>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</si>
  <si>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</si>
  <si>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</si>
  <si>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</si>
  <si>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</si>
  <si>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</si>
  <si>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</si>
  <si>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</si>
  <si>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</si>
  <si>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</si>
  <si>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</si>
  <si>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</si>
  <si>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</si>
  <si>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</si>
  <si>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</si>
  <si>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</si>
  <si>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</si>
  <si>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</si>
  <si>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</si>
  <si>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</si>
  <si>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</si>
  <si>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</si>
  <si>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</si>
  <si>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</si>
  <si>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</si>
  <si>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</si>
  <si>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</si>
  <si>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</si>
  <si>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</si>
  <si>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</si>
  <si>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</si>
  <si>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</si>
  <si>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</si>
  <si>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</si>
  <si>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</si>
  <si>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</si>
  <si>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</si>
  <si>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</si>
  <si>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</si>
  <si>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</si>
  <si>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</si>
  <si>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</si>
  <si>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</si>
  <si>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</si>
  <si>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</si>
  <si>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</si>
  <si>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</si>
  <si>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</si>
  <si>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</si>
  <si>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</si>
  <si>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</si>
  <si>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</si>
  <si>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</si>
  <si>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</si>
  <si>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</si>
  <si>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</si>
  <si>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</si>
  <si>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</si>
  <si>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</si>
  <si>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</si>
  <si>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</si>
  <si>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</si>
  <si>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</si>
  <si>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</si>
  <si>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</si>
  <si>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</si>
  <si>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</si>
  <si>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</si>
  <si>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</si>
  <si>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</si>
  <si>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</si>
  <si>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</si>
  <si>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</si>
  <si>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</si>
  <si>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</si>
  <si>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</si>
  <si>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</si>
  <si>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</si>
  <si>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</si>
  <si>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</si>
  <si>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</si>
  <si>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</si>
  <si>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</si>
  <si>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</si>
  <si>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</si>
  <si>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</si>
  <si>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</si>
  <si>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</si>
  <si>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</si>
  <si>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</si>
  <si>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</si>
  <si>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</si>
  <si>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</si>
  <si>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</si>
  <si>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</si>
  <si>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</si>
  <si>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</si>
  <si>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</si>
  <si>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</si>
  <si>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</si>
  <si>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</si>
  <si>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</si>
  <si>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</si>
  <si>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</si>
  <si>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</si>
  <si>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</si>
  <si>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</si>
  <si>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</si>
  <si>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</si>
  <si>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</si>
  <si>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</si>
  <si>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</si>
  <si>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</si>
  <si>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</si>
  <si>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</si>
  <si>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</si>
  <si>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</si>
  <si>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</si>
  <si>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</si>
  <si>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</si>
  <si>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</si>
  <si>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</si>
  <si>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</si>
  <si>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</si>
  <si>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</si>
  <si>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</si>
  <si>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</si>
  <si>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</si>
  <si>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</si>
  <si>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</si>
  <si>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</si>
  <si>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</si>
  <si>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</si>
  <si>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</si>
  <si>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</si>
  <si>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</si>
  <si>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</si>
  <si>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</si>
  <si>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</si>
  <si>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</si>
  <si>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</si>
  <si>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</si>
  <si>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</si>
  <si>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</si>
  <si>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</si>
  <si>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</si>
  <si>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</si>
  <si>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</si>
  <si>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</si>
  <si>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</si>
  <si>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</si>
  <si>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</si>
  <si>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</si>
  <si>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</si>
  <si>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</si>
  <si>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</si>
  <si>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</si>
  <si>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</si>
  <si>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</si>
  <si>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</si>
  <si>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</si>
  <si>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</si>
  <si>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</si>
  <si>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</si>
  <si>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</si>
  <si>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</si>
  <si>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</si>
  <si>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</si>
  <si>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</si>
  <si>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</si>
  <si>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</si>
  <si>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</si>
  <si>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</si>
  <si>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</si>
  <si>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</si>
  <si>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</si>
  <si>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</si>
  <si>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</si>
  <si>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</si>
  <si>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</si>
  <si>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</si>
  <si>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</si>
  <si>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</si>
  <si>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</si>
  <si>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</si>
  <si>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</si>
  <si>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</si>
  <si>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</si>
  <si>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</si>
  <si>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</si>
  <si>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</si>
  <si>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</si>
  <si>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</si>
  <si>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</si>
  <si>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</si>
  <si>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</si>
  <si>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</si>
  <si>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</si>
  <si>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</si>
  <si>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</si>
  <si>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</si>
  <si>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</si>
  <si>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</si>
  <si>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</si>
  <si>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</si>
  <si>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</si>
  <si>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</si>
  <si>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</si>
  <si>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</si>
  <si>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</si>
  <si>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</si>
  <si>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</si>
  <si>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</si>
  <si>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</si>
  <si>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</si>
  <si>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</si>
  <si>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</si>
  <si>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</si>
  <si>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</si>
  <si>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</si>
  <si>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</si>
  <si>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</si>
  <si>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</si>
  <si>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</si>
  <si>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</si>
  <si>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</si>
  <si>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</si>
  <si>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</si>
  <si>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</si>
  <si>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</si>
  <si>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</si>
  <si>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</si>
  <si>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</si>
  <si>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</si>
  <si>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</si>
  <si>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</si>
  <si>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</si>
  <si>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</si>
  <si>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</si>
  <si>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</si>
  <si>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</si>
  <si>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</si>
  <si>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</si>
  <si>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</si>
  <si>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</si>
  <si>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</si>
  <si>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</si>
  <si>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</si>
  <si>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</si>
  <si>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</si>
  <si>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</si>
  <si>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</si>
  <si>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</si>
  <si>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</si>
  <si>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</si>
  <si>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</si>
  <si>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</si>
  <si>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</si>
  <si>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</si>
  <si>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</si>
  <si>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</si>
  <si>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</si>
  <si>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</si>
  <si>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</si>
  <si>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</si>
  <si>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</si>
  <si>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</si>
  <si>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</si>
  <si>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</si>
  <si>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</si>
  <si>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</si>
  <si>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</si>
  <si>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</si>
  <si>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</si>
  <si>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</si>
  <si>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</si>
  <si>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</si>
  <si>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</si>
  <si>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</si>
  <si>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</si>
  <si>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</si>
  <si>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</si>
  <si>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</si>
  <si>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</si>
  <si>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</si>
  <si>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</si>
  <si>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</si>
  <si>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</si>
  <si>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</si>
  <si>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</si>
  <si>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</si>
  <si>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</si>
  <si>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</si>
  <si>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</si>
  <si>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</si>
  <si>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</si>
  <si>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</si>
  <si>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</si>
  <si>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</si>
  <si>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</si>
  <si>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</si>
  <si>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</si>
  <si>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</si>
  <si>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</si>
  <si>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</si>
  <si>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</si>
  <si>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</si>
  <si>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</si>
  <si>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</si>
  <si>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</si>
  <si>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</si>
  <si>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</si>
  <si>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</si>
  <si>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</si>
  <si>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</si>
  <si>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</si>
  <si>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</si>
  <si>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</si>
  <si>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</si>
  <si>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</si>
  <si>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</si>
  <si>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</si>
  <si>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</si>
  <si>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</si>
  <si>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</si>
  <si>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</si>
  <si>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</si>
  <si>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</si>
  <si>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</si>
  <si>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</si>
  <si>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</si>
  <si>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</si>
  <si>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</si>
  <si>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</si>
  <si>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</si>
  <si>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</si>
  <si>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</si>
  <si>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</si>
  <si>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</si>
  <si>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</si>
  <si>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</si>
  <si>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</si>
  <si>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</si>
  <si>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</si>
  <si>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</si>
  <si>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</si>
  <si>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</si>
  <si>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</si>
  <si>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</si>
  <si>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</si>
  <si>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</si>
  <si>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</si>
  <si>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</si>
  <si>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</si>
  <si>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</si>
  <si>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</si>
  <si>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</si>
  <si>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</si>
  <si>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</si>
  <si>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</si>
  <si>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</si>
  <si>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</si>
  <si>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</si>
  <si>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</si>
  <si>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</si>
  <si>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</si>
  <si>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</si>
  <si>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</si>
  <si>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</si>
  <si>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</si>
  <si>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</si>
  <si>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</si>
  <si>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</si>
  <si>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</si>
  <si>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</si>
  <si>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</si>
  <si>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</si>
  <si>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</si>
  <si>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</si>
  <si>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</si>
  <si>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</si>
  <si>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</si>
  <si>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</si>
  <si>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</si>
  <si>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</si>
  <si>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</si>
  <si>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</si>
  <si>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</si>
  <si>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</si>
  <si>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</si>
  <si>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</si>
  <si>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</si>
  <si>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</si>
  <si>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</si>
  <si>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</si>
  <si>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</si>
  <si>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</si>
  <si>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</si>
  <si>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</si>
  <si>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</si>
  <si>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</si>
  <si>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</si>
  <si>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</si>
  <si>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</si>
  <si>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</si>
  <si>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</si>
  <si>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</si>
  <si>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</si>
  <si>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</si>
  <si>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</si>
  <si>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</si>
  <si>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</si>
  <si>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</si>
  <si>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</si>
  <si>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</si>
  <si>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</si>
  <si>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</si>
  <si>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</si>
  <si>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</si>
  <si>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</si>
  <si>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</si>
  <si>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</si>
  <si>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</si>
  <si>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</si>
  <si>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</si>
  <si>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</si>
  <si>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</si>
  <si>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</si>
  <si>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</si>
  <si>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</si>
  <si>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</si>
  <si>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</si>
  <si>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</si>
  <si>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</si>
  <si>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</si>
  <si>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</si>
  <si>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</si>
  <si>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</si>
  <si>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</si>
  <si>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</si>
  <si>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</si>
  <si>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</si>
  <si>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</si>
  <si>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</si>
  <si>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</si>
  <si>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</si>
  <si>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</si>
  <si>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</si>
  <si>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</si>
  <si>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</si>
  <si>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</si>
  <si>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</si>
  <si>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</si>
  <si>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</si>
  <si>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</si>
  <si>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</si>
  <si>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</si>
  <si>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</si>
  <si>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</si>
  <si>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</si>
  <si>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</si>
  <si>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</si>
  <si>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</si>
  <si>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</si>
  <si>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</si>
  <si>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</si>
  <si>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</si>
  <si>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</si>
  <si>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</si>
  <si>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</si>
  <si>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</si>
  <si>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</si>
  <si>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</si>
  <si>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</si>
  <si>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</si>
  <si>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</si>
  <si>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</si>
  <si>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</si>
  <si>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</si>
  <si>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</si>
  <si>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</si>
  <si>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</si>
  <si>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</si>
  <si>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</si>
  <si>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</si>
  <si>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</si>
  <si>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</si>
  <si>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</si>
  <si>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</si>
  <si>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</si>
  <si>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</si>
  <si>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</si>
  <si>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</si>
  <si>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</si>
  <si>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</si>
  <si>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</si>
  <si>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</si>
  <si>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</si>
  <si>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</si>
  <si>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</si>
  <si>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</si>
  <si>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</si>
  <si>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</si>
  <si>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</si>
  <si>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</si>
  <si>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</si>
  <si>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</si>
  <si>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</si>
  <si>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</si>
  <si>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</si>
  <si>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</si>
  <si>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</si>
  <si>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</si>
  <si>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</si>
  <si>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</si>
  <si>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</si>
  <si>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</si>
  <si>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</si>
  <si>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</si>
  <si>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</si>
  <si>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</si>
  <si>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</si>
  <si>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</si>
  <si>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</si>
  <si>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</si>
  <si>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</si>
  <si>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</si>
  <si>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</si>
  <si>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</si>
  <si>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</si>
  <si>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</si>
  <si>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</si>
  <si>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</si>
  <si>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</si>
  <si>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</si>
  <si>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</si>
  <si>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</si>
  <si>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</si>
  <si>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</si>
  <si>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</si>
  <si>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</si>
  <si>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</si>
  <si>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</si>
  <si>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</si>
  <si>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</si>
  <si>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</si>
  <si>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</si>
  <si>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</si>
  <si>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</si>
  <si>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</si>
  <si>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</si>
  <si>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</si>
  <si>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</si>
  <si>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</si>
  <si>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</si>
  <si>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</si>
  <si>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</si>
  <si>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</si>
  <si>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</si>
  <si>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</si>
  <si>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</si>
  <si>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</si>
  <si>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</si>
  <si>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</si>
  <si>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</si>
  <si>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</si>
  <si>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</si>
  <si>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</si>
  <si>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</si>
  <si>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</si>
  <si>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</si>
  <si>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</si>
  <si>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</si>
  <si>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</si>
  <si>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</si>
  <si>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</si>
  <si>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</si>
  <si>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</si>
  <si>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</si>
  <si>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</si>
  <si>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</si>
  <si>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</si>
  <si>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</si>
  <si>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</si>
  <si>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</si>
  <si>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</si>
  <si>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</si>
  <si>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</si>
  <si>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</si>
  <si>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</si>
  <si>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</si>
  <si>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</si>
  <si>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</si>
  <si>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</si>
  <si>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</si>
  <si>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</si>
  <si>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</si>
  <si>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</si>
  <si>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</si>
  <si>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</si>
  <si>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</si>
  <si>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</si>
  <si>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</si>
  <si>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</si>
  <si>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</si>
  <si>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</si>
  <si>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</si>
  <si>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</si>
  <si>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</si>
  <si>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</si>
  <si>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</si>
  <si>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</si>
  <si>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</si>
  <si>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</si>
  <si>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</si>
  <si>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</si>
  <si>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</si>
  <si>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</si>
  <si>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</si>
  <si>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</si>
  <si>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</si>
  <si>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</si>
  <si>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</si>
  <si>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</si>
  <si>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</si>
  <si>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</si>
  <si>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</si>
  <si>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</si>
  <si>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</si>
  <si>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</si>
  <si>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</si>
  <si>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</si>
  <si>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</si>
  <si>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</si>
  <si>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</si>
  <si>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</si>
  <si>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</si>
  <si>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</si>
  <si>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</si>
  <si>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</si>
  <si>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</si>
  <si>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</si>
  <si>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</si>
  <si>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</si>
  <si>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</si>
  <si>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</si>
  <si>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</si>
  <si>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</si>
  <si>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</si>
  <si>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</si>
  <si>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</si>
  <si>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</si>
  <si>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</si>
  <si>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</si>
  <si>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</si>
  <si>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</si>
  <si>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</si>
  <si>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</si>
  <si>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</si>
  <si>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</si>
  <si>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</si>
  <si>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</si>
  <si>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</si>
  <si>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</si>
  <si>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</si>
  <si>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</si>
  <si>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</si>
  <si>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</si>
  <si>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</si>
  <si>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</si>
  <si>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</si>
  <si>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</si>
  <si>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</si>
  <si>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</si>
  <si>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</si>
  <si>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</si>
  <si>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</si>
  <si>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</si>
  <si>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</si>
  <si>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</si>
  <si>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</si>
  <si>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</si>
  <si>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</si>
  <si>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</si>
  <si>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</si>
  <si>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</si>
  <si>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</si>
  <si>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</si>
  <si>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</si>
  <si>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</si>
  <si>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</si>
  <si>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</si>
  <si>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</si>
  <si>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</si>
  <si>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</si>
  <si>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</si>
  <si>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</si>
  <si>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</si>
  <si>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</si>
  <si>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</si>
  <si>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</si>
  <si>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</si>
  <si>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</si>
  <si>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</si>
  <si>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</si>
  <si>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</si>
  <si>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</si>
  <si>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</si>
  <si>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</si>
  <si>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</si>
  <si>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</si>
  <si>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</si>
  <si>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</si>
  <si>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</si>
  <si>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</si>
  <si>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</si>
  <si>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</si>
  <si>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</si>
  <si>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</si>
  <si>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</si>
  <si>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</si>
  <si>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</si>
  <si>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</si>
  <si>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</si>
  <si>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</si>
  <si>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</si>
  <si>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</si>
  <si>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</si>
  <si>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</si>
  <si>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</si>
  <si>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</si>
  <si>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</si>
  <si>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</si>
  <si>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</si>
  <si>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</si>
  <si>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</si>
  <si>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</si>
  <si>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</si>
  <si>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</si>
  <si>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</si>
  <si>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</si>
  <si>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</si>
  <si>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</si>
  <si>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</si>
  <si>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</si>
  <si>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</si>
  <si>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</si>
  <si>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</si>
  <si>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</si>
  <si>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</si>
  <si>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</si>
  <si>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</si>
  <si>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</si>
  <si>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</si>
  <si>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</si>
  <si>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</si>
  <si>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</si>
  <si>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</si>
  <si>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</si>
  <si>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</si>
  <si>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</si>
  <si>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</si>
  <si>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</si>
  <si>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</si>
  <si>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</si>
  <si>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</si>
  <si>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</si>
  <si>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</si>
  <si>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</si>
  <si>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</si>
  <si>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</si>
  <si>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</si>
  <si>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</si>
  <si>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</si>
  <si>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</si>
  <si>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</si>
  <si>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</si>
  <si>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</si>
  <si>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</si>
  <si>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</si>
  <si>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</si>
  <si>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</si>
  <si>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</si>
  <si>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</si>
  <si>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</si>
  <si>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</si>
  <si>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</si>
  <si>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</si>
  <si>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</si>
  <si>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</si>
  <si>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</si>
  <si>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</si>
  <si>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</si>
  <si>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</si>
  <si>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</si>
  <si>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</si>
  <si>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</si>
  <si>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</si>
  <si>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</si>
  <si>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</si>
  <si>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</si>
  <si>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</si>
  <si>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</si>
  <si>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</si>
  <si>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</si>
  <si>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</si>
  <si>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</si>
  <si>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</si>
  <si>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</si>
  <si>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</si>
  <si>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</si>
  <si>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</si>
  <si>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</si>
  <si>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</si>
  <si>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</si>
  <si>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</si>
  <si>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</si>
  <si>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</si>
  <si>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</si>
  <si>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</si>
  <si>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</si>
  <si>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</si>
  <si>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</si>
  <si>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</si>
  <si>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</si>
  <si>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</si>
  <si>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</si>
  <si>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</si>
  <si>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</si>
  <si>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</si>
  <si>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</si>
  <si>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</si>
  <si>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</si>
  <si>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</si>
  <si>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</si>
  <si>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</si>
  <si>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</si>
  <si>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</si>
  <si>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</si>
  <si>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</si>
  <si>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</si>
  <si>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</si>
  <si>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</si>
  <si>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</si>
  <si>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</si>
  <si>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</si>
  <si>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</si>
  <si>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</si>
  <si>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</si>
  <si>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</si>
  <si>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</si>
  <si>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</si>
  <si>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</si>
  <si>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</si>
  <si>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</si>
  <si>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</si>
  <si>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</si>
  <si>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</si>
  <si>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</si>
  <si>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</si>
  <si>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</si>
  <si>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</si>
  <si>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</si>
  <si>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</si>
  <si>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</si>
  <si>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</si>
  <si>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</si>
  <si>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</si>
  <si>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</si>
  <si>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</si>
  <si>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</si>
  <si>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</si>
  <si>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</si>
  <si>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</si>
  <si>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</si>
  <si>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</si>
  <si>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</si>
  <si>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</si>
  <si>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</si>
  <si>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</si>
  <si>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</si>
  <si>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</si>
  <si>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</si>
  <si>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</si>
  <si>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</si>
  <si>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</si>
  <si>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</si>
  <si>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</si>
  <si>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</si>
  <si>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</si>
  <si>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</si>
  <si>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</si>
  <si>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</si>
  <si>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</si>
  <si>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</si>
  <si>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</si>
  <si>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</si>
  <si>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</si>
  <si>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</si>
  <si>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</si>
  <si>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</si>
  <si>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</si>
  <si>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</si>
  <si>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</si>
  <si>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</si>
  <si>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</si>
  <si>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</si>
  <si>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</si>
  <si>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</si>
  <si>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</si>
  <si>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</si>
  <si>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</si>
  <si>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</si>
  <si>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</si>
  <si>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</si>
  <si>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</si>
  <si>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</si>
  <si>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</si>
  <si>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</si>
  <si>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</si>
  <si>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</si>
  <si>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</si>
  <si>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</si>
  <si>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</si>
  <si>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</si>
  <si>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</si>
  <si>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</si>
  <si>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</si>
  <si>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</si>
  <si>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</si>
  <si>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</si>
  <si>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</si>
  <si>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</si>
  <si>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</si>
  <si>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</si>
  <si>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</si>
  <si>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</si>
  <si>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</si>
  <si>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</si>
  <si>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</si>
  <si>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</si>
  <si>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</si>
  <si>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</si>
  <si>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</si>
  <si>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</si>
  <si>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</si>
  <si>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</si>
  <si>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</si>
  <si>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</si>
  <si>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</si>
  <si>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</si>
  <si>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</si>
  <si>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</si>
  <si>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</si>
  <si>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</si>
  <si>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</si>
  <si>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</si>
  <si>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</si>
  <si>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</si>
  <si>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</si>
  <si>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</si>
  <si>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</si>
  <si>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</si>
  <si>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</si>
  <si>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</si>
  <si>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</si>
  <si>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</si>
  <si>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</si>
  <si>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</si>
  <si>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</si>
  <si>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</si>
  <si>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</si>
  <si>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</si>
  <si>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</si>
  <si>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</si>
  <si>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</si>
  <si>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</si>
  <si>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</si>
  <si>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</si>
  <si>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</si>
  <si>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</si>
  <si>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</si>
  <si>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</si>
  <si>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</si>
  <si>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</si>
  <si>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</si>
  <si>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</si>
  <si>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</si>
  <si>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</si>
  <si>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</si>
  <si>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</si>
  <si>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</si>
  <si>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</si>
  <si>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</si>
  <si>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</si>
  <si>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</si>
  <si>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</si>
  <si>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</si>
  <si>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</si>
  <si>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</si>
  <si>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</si>
  <si>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</si>
  <si>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</si>
  <si>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</si>
  <si>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</si>
  <si>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</si>
  <si>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</si>
  <si>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</si>
  <si>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</si>
  <si>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</si>
  <si>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</si>
  <si>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</si>
  <si>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</si>
  <si>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</si>
  <si>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</si>
  <si>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</si>
  <si>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</si>
  <si>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</si>
  <si>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</si>
  <si>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</si>
  <si>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</si>
  <si>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</si>
  <si>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</si>
  <si>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</si>
  <si>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</si>
  <si>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</si>
  <si>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</si>
  <si>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</si>
  <si>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</si>
  <si>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</si>
  <si>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</si>
  <si>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</si>
  <si>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</si>
  <si>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</si>
  <si>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</si>
  <si>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</si>
  <si>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</si>
  <si>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</si>
  <si>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</si>
  <si>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</si>
  <si>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</si>
  <si>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</si>
  <si>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</si>
  <si>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</si>
  <si>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</si>
  <si>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</si>
  <si>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</si>
  <si>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</si>
  <si>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</si>
  <si>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</si>
  <si>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</si>
  <si>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</si>
  <si>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</si>
  <si>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</si>
  <si>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</si>
  <si>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</si>
  <si>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</si>
  <si>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</si>
  <si>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</si>
  <si>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</si>
  <si>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</si>
  <si>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</si>
  <si>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</si>
  <si>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</si>
  <si>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</si>
  <si>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</si>
  <si>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</si>
  <si>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</si>
  <si>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</si>
  <si>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</si>
  <si>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</si>
  <si>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</si>
  <si>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</si>
  <si>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</si>
  <si>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</si>
  <si>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</si>
  <si>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</si>
  <si>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</si>
  <si>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</si>
  <si>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</si>
  <si>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</si>
  <si>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</si>
  <si>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</si>
  <si>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</si>
  <si>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</si>
  <si>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</si>
  <si>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</si>
  <si>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</si>
  <si>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</si>
  <si>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</si>
  <si>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</si>
  <si>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</si>
  <si>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</si>
  <si>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</si>
  <si>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</si>
  <si>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</si>
  <si>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</si>
  <si>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</si>
  <si>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</si>
  <si>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</si>
  <si>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</si>
  <si>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</si>
  <si>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</si>
  <si>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</si>
  <si>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</si>
  <si>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</si>
  <si>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</si>
  <si>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</si>
  <si>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</si>
  <si>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</si>
  <si>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</si>
  <si>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</si>
  <si>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</si>
  <si>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</si>
  <si>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</si>
  <si>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</si>
  <si>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</si>
  <si>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</si>
  <si>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</si>
  <si>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</si>
  <si>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</si>
  <si>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</si>
  <si>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</si>
  <si>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</si>
  <si>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</si>
  <si>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</si>
  <si>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</si>
  <si>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</si>
  <si>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</si>
  <si>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</si>
  <si>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</si>
  <si>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</si>
  <si>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</si>
  <si>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</si>
  <si>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</si>
  <si>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</si>
  <si>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</si>
  <si>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</si>
  <si>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</si>
  <si>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</si>
  <si>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</si>
  <si>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</si>
  <si>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</si>
  <si>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</si>
  <si>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</si>
  <si>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</si>
  <si>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</si>
  <si>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</si>
  <si>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</si>
  <si>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</si>
  <si>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</si>
  <si>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</si>
  <si>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</si>
  <si>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</si>
  <si>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</si>
  <si>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</si>
  <si>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</si>
  <si>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</si>
  <si>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</si>
  <si>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</si>
  <si>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</si>
  <si>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</si>
  <si>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</si>
  <si>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</si>
  <si>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</si>
  <si>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</si>
  <si>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</si>
  <si>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</si>
  <si>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</si>
  <si>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</si>
  <si>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</si>
  <si>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</si>
  <si>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</si>
  <si>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</si>
  <si>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</si>
  <si>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</si>
  <si>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</si>
  <si>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</si>
  <si>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</si>
  <si>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</si>
  <si>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</si>
  <si>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</si>
  <si>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</si>
  <si>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</si>
  <si>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</si>
  <si>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</si>
  <si>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</si>
  <si>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</si>
  <si>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</si>
  <si>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</si>
  <si>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</si>
  <si>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</si>
  <si>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</si>
  <si>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</si>
  <si>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</si>
  <si>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</si>
  <si>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</si>
  <si>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</si>
  <si>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</si>
  <si>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</si>
  <si>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</si>
  <si>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</si>
  <si>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</si>
  <si>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</si>
  <si>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</si>
  <si>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</si>
  <si>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</si>
  <si>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</si>
  <si>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</si>
  <si>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</si>
  <si>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</si>
  <si>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</si>
  <si>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</si>
  <si>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</si>
  <si>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</si>
  <si>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</si>
  <si>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</si>
  <si>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</si>
  <si>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</si>
  <si>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</si>
  <si>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</si>
  <si>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</si>
  <si>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</si>
  <si>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</si>
  <si>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</si>
  <si>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</si>
  <si>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</si>
  <si>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</si>
  <si>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</si>
  <si>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</si>
  <si>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</si>
  <si>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</si>
  <si>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</si>
  <si>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</si>
  <si>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</si>
  <si>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</si>
  <si>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</si>
  <si>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</si>
  <si>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</si>
  <si>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</si>
  <si>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</si>
  <si>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</si>
  <si>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</si>
  <si>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</si>
  <si>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</si>
  <si>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</si>
  <si>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</si>
  <si>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</si>
  <si>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</si>
  <si>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</si>
  <si>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</si>
  <si>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</si>
  <si>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</si>
  <si>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</si>
  <si>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</si>
  <si>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</si>
  <si>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</si>
  <si>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</si>
  <si>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</si>
  <si>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</si>
  <si>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</si>
  <si>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</si>
  <si>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</si>
  <si>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</si>
  <si>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</si>
  <si>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</si>
  <si>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</si>
  <si>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</si>
  <si>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</si>
  <si>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</si>
  <si>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</si>
  <si>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</si>
  <si>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</si>
  <si>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</si>
  <si>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</si>
  <si>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</si>
  <si>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</si>
  <si>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</si>
  <si>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</si>
  <si>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</si>
  <si>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</si>
  <si>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</si>
  <si>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</si>
  <si>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</si>
  <si>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</si>
  <si>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</si>
  <si>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</si>
  <si>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</si>
  <si>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</si>
  <si>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</si>
  <si>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</si>
  <si>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</si>
  <si>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</si>
  <si>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</si>
  <si>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</si>
  <si>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</si>
  <si>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</si>
  <si>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</si>
  <si>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</si>
  <si>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</si>
  <si>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</si>
  <si>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</si>
  <si>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</si>
  <si>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</si>
  <si>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</si>
  <si>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</si>
  <si>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</si>
  <si>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</si>
  <si>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</si>
  <si>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</si>
  <si>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</si>
  <si>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</si>
  <si>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</si>
  <si>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</si>
  <si>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</si>
  <si>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</si>
  <si>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</si>
  <si>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</si>
  <si>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</si>
  <si>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</si>
  <si>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</si>
  <si>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</si>
  <si>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</si>
  <si>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</si>
  <si>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</si>
  <si>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</si>
  <si>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</si>
  <si>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</si>
  <si>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</si>
  <si>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</si>
  <si>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</si>
  <si>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</si>
  <si>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</si>
  <si>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</si>
  <si>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</si>
  <si>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</si>
  <si>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</si>
  <si>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</si>
  <si>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</si>
  <si>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</si>
  <si>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</si>
  <si>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</si>
  <si>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</si>
  <si>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</si>
  <si>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</si>
  <si>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</si>
  <si>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</si>
  <si>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</si>
  <si>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</si>
  <si>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</si>
  <si>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</si>
  <si>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</si>
  <si>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</si>
  <si>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</si>
  <si>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</si>
  <si>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</si>
  <si>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</si>
  <si>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</si>
  <si>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</si>
  <si>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</si>
  <si>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</si>
  <si>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</si>
  <si>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</si>
  <si>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</si>
  <si>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</si>
  <si>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</si>
  <si>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</si>
  <si>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</si>
  <si>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</si>
  <si>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</si>
  <si>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</si>
  <si>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</si>
  <si>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</si>
  <si>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</si>
  <si>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</si>
  <si>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</si>
  <si>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</si>
  <si>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</si>
  <si>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</si>
  <si>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</si>
  <si>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</si>
  <si>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</si>
  <si>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</si>
  <si>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</si>
  <si>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</si>
  <si>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</si>
  <si>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</si>
  <si>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</si>
  <si>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</si>
  <si>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</si>
  <si>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</si>
  <si>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</si>
  <si>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</si>
  <si>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</si>
  <si>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</si>
  <si>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</si>
  <si>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</si>
  <si>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</si>
  <si>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</si>
  <si>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</si>
  <si>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</si>
  <si>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</si>
  <si>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</si>
  <si>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</si>
  <si>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</si>
  <si>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</si>
  <si>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</si>
  <si>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</si>
  <si>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</si>
  <si>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</si>
  <si>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</si>
  <si>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</si>
  <si>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</si>
  <si>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</si>
  <si>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</si>
  <si>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</si>
  <si>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</si>
  <si>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</si>
  <si>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</si>
  <si>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</si>
  <si>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</si>
  <si>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</si>
  <si>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</si>
  <si>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</si>
  <si>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</si>
  <si>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</si>
  <si>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</si>
  <si>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</si>
  <si>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</si>
  <si>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</si>
  <si>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</si>
  <si>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</si>
  <si>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</si>
  <si>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</si>
  <si>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</si>
  <si>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</si>
  <si>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</si>
  <si>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</si>
  <si>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</si>
  <si>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</si>
  <si>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</si>
  <si>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</si>
  <si>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</si>
  <si>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</si>
  <si>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</si>
  <si>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</si>
  <si>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</si>
  <si>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</si>
  <si>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</si>
  <si>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</si>
  <si>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</si>
  <si>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</si>
  <si>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</si>
  <si>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</si>
  <si>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</si>
  <si>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</si>
  <si>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</si>
  <si>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</si>
  <si>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</si>
  <si>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</si>
  <si>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</si>
  <si>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</si>
  <si>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</si>
  <si>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</si>
  <si>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</si>
  <si>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</si>
  <si>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</si>
  <si>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</si>
  <si>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</si>
  <si>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</si>
  <si>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</si>
  <si>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</si>
  <si>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</si>
  <si>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</si>
  <si>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</si>
  <si>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</si>
  <si>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</si>
  <si>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</si>
  <si>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</si>
  <si>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</si>
  <si>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</si>
  <si>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</si>
  <si>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</si>
  <si>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</si>
  <si>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</si>
  <si>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</si>
  <si>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</si>
  <si>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</si>
  <si>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</si>
  <si>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</si>
  <si>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</si>
  <si>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</si>
  <si>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</si>
  <si>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</si>
  <si>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</si>
  <si>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</si>
  <si>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</si>
  <si>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</si>
  <si>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</si>
  <si>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</si>
  <si>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</si>
  <si>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</si>
  <si>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</si>
  <si>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</si>
  <si>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</si>
  <si>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</si>
  <si>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</si>
  <si>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</si>
  <si>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</si>
  <si>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</si>
  <si>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</si>
  <si>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</si>
  <si>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</si>
  <si>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</si>
  <si>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</si>
  <si>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</si>
  <si>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</si>
  <si>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</si>
  <si>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</si>
  <si>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</si>
  <si>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</si>
  <si>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</si>
  <si>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</si>
  <si>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</si>
  <si>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</si>
  <si>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</si>
  <si>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</si>
  <si>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</si>
  <si>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</si>
  <si>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</si>
  <si>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</si>
  <si>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</si>
  <si>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</si>
  <si>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</si>
  <si>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</si>
  <si>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</si>
  <si>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</si>
  <si>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</si>
  <si>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</si>
  <si>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</si>
  <si>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</si>
  <si>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</si>
  <si>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</si>
  <si>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</si>
  <si>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</si>
  <si>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</si>
  <si>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</si>
  <si>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</si>
  <si>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</si>
  <si>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</si>
  <si>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</si>
  <si>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</si>
  <si>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</si>
  <si>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</si>
  <si>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</si>
  <si>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</si>
  <si>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</si>
  <si>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</si>
  <si>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</si>
  <si>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</si>
  <si>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</si>
  <si>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</si>
  <si>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</si>
  <si>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</si>
  <si>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</si>
  <si>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</si>
  <si>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</si>
  <si>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</si>
  <si>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</si>
  <si>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</si>
  <si>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</si>
  <si>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</si>
  <si>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</si>
  <si>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</si>
  <si>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</si>
  <si>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</si>
  <si>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</si>
  <si>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</si>
  <si>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</si>
  <si>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</si>
  <si>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</si>
  <si>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</si>
  <si>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</si>
  <si>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</si>
  <si>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</si>
  <si>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</si>
  <si>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</si>
  <si>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</si>
  <si>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</si>
  <si>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</si>
  <si>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</si>
  <si>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</si>
  <si>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</si>
  <si>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</si>
  <si>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</si>
  <si>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</si>
  <si>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</si>
  <si>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</si>
  <si>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</si>
  <si>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</si>
  <si>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</si>
  <si>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</si>
  <si>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</si>
  <si>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</si>
  <si>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</si>
  <si>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</si>
  <si>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</si>
  <si>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</si>
  <si>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</si>
  <si>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</si>
  <si>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</si>
  <si>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</si>
  <si>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</si>
  <si>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</si>
  <si>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</si>
  <si>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</si>
  <si>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</si>
  <si>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</si>
  <si>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</si>
  <si>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</si>
  <si>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</si>
  <si>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</si>
  <si>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</si>
  <si>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</si>
  <si>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</si>
  <si>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</si>
  <si>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</si>
  <si>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</si>
  <si>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</si>
  <si>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</si>
  <si>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</si>
  <si>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</si>
  <si>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</si>
  <si>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</si>
  <si>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</si>
  <si>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</si>
  <si>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</si>
  <si>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</si>
  <si>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</si>
  <si>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</si>
  <si>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</si>
  <si>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</si>
  <si>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</si>
  <si>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</si>
  <si>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</si>
  <si>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</si>
  <si>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</si>
  <si>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</si>
  <si>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</si>
  <si>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</si>
  <si>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</si>
  <si>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</si>
  <si>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</si>
  <si>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</si>
  <si>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</si>
  <si>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</si>
  <si>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</si>
  <si>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</si>
  <si>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</si>
  <si>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</si>
  <si>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</si>
  <si>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</si>
  <si>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</si>
  <si>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</si>
  <si>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</si>
  <si>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</si>
  <si>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</si>
  <si>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</si>
  <si>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</si>
  <si>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</si>
  <si>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</si>
  <si>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</si>
  <si>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</si>
  <si>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</si>
  <si>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</si>
  <si>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</si>
  <si>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</si>
  <si>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</si>
  <si>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</si>
  <si>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</si>
  <si>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</si>
  <si>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</si>
  <si>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</si>
  <si>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</si>
  <si>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</si>
  <si>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</si>
  <si>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</si>
  <si>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</si>
  <si>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</si>
  <si>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</si>
  <si>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</si>
  <si>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</si>
  <si>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</si>
  <si>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</si>
  <si>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</si>
  <si>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</si>
  <si>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</si>
  <si>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</si>
  <si>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</si>
  <si>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</si>
  <si>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</si>
  <si>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</si>
  <si>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</si>
  <si>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</si>
  <si>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</si>
  <si>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</si>
  <si>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</si>
  <si>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</si>
  <si>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</si>
  <si>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</si>
  <si>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</si>
  <si>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</si>
  <si>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</si>
  <si>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</si>
  <si>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</si>
  <si>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</si>
  <si>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</si>
  <si>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</si>
  <si>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</si>
  <si>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</si>
  <si>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</si>
  <si>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</si>
  <si>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</si>
  <si>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</si>
  <si>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</si>
  <si>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</si>
  <si>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</si>
  <si>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</si>
  <si>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</si>
  <si>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</si>
  <si>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</si>
  <si>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</si>
  <si>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</si>
  <si>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</si>
  <si>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</si>
  <si>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</si>
  <si>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</si>
  <si>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</si>
  <si>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</si>
  <si>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</si>
  <si>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</si>
  <si>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</si>
  <si>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</si>
  <si>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</si>
  <si>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</si>
  <si>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</si>
  <si>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</si>
  <si>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</si>
  <si>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</si>
  <si>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</si>
  <si>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</si>
  <si>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</si>
  <si>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</si>
  <si>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</si>
  <si>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</si>
  <si>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</si>
  <si>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</si>
  <si>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</si>
  <si>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</si>
  <si>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</si>
  <si>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</si>
  <si>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</si>
  <si>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</si>
  <si>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</si>
  <si>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</si>
  <si>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</si>
  <si>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</si>
  <si>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</si>
  <si>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</si>
  <si>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</si>
  <si>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</si>
  <si>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</si>
  <si>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</si>
  <si>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</si>
  <si>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</si>
  <si>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</si>
  <si>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</si>
  <si>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</si>
  <si>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</si>
  <si>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</si>
  <si>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</si>
  <si>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</si>
  <si>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</si>
  <si>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</si>
  <si>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</si>
  <si>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</si>
  <si>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</si>
  <si>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</si>
  <si>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</si>
  <si>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</si>
  <si>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</si>
  <si>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</si>
  <si>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</si>
  <si>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</si>
  <si>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</si>
  <si>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</si>
  <si>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</si>
  <si>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</si>
  <si>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</si>
  <si>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</si>
  <si>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</si>
  <si>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</si>
  <si>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</si>
  <si>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</si>
  <si>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</si>
  <si>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</si>
  <si>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</si>
  <si>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</si>
  <si>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</si>
  <si>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</si>
  <si>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</si>
  <si>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</si>
  <si>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</si>
  <si>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</si>
  <si>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</si>
  <si>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</si>
  <si>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</si>
  <si>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</si>
  <si>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</si>
  <si>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</si>
  <si>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</si>
  <si>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</si>
  <si>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</si>
  <si>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</si>
  <si>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</si>
  <si>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</si>
  <si>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</si>
  <si>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</si>
  <si>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</si>
  <si>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</si>
  <si>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</si>
  <si>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</si>
  <si>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</si>
  <si>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</si>
  <si>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</si>
  <si>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</si>
  <si>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</si>
  <si>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</si>
  <si>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</si>
  <si>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</si>
  <si>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</si>
  <si>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</si>
  <si>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</si>
  <si>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</si>
  <si>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</si>
  <si>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</si>
  <si>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</si>
  <si>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</si>
  <si>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</si>
  <si>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</si>
  <si>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</si>
  <si>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</si>
  <si>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</si>
  <si>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</si>
  <si>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</si>
  <si>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</si>
  <si>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</si>
  <si>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</si>
  <si>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</si>
  <si>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</si>
  <si>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</si>
  <si>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</si>
  <si>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</si>
  <si>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</si>
  <si>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</si>
  <si>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</si>
  <si>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</si>
  <si>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</si>
  <si>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</si>
  <si>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</si>
  <si>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</si>
  <si>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</si>
  <si>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</si>
  <si>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</si>
  <si>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</si>
  <si>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</si>
  <si>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</si>
  <si>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</si>
  <si>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</si>
  <si>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</si>
  <si>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</si>
  <si>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</si>
  <si>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</si>
  <si>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</si>
  <si>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</si>
  <si>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</si>
  <si>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</si>
  <si>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</si>
  <si>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</si>
  <si>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</si>
  <si>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</si>
  <si>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</si>
  <si>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</si>
  <si>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</si>
  <si>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</si>
  <si>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</si>
  <si>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</si>
  <si>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</si>
  <si>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</si>
  <si>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</si>
  <si>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</si>
  <si>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</si>
  <si>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</si>
  <si>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</si>
  <si>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</si>
  <si>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</si>
  <si>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</si>
  <si>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</si>
  <si>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</si>
  <si>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</si>
  <si>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</si>
  <si>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</si>
  <si>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</si>
  <si>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</si>
  <si>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</si>
  <si>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</si>
  <si>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</si>
  <si>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</si>
  <si>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</si>
  <si>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</si>
  <si>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</si>
  <si>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</si>
  <si>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</si>
  <si>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</si>
  <si>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</si>
  <si>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</si>
  <si>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</si>
  <si>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</si>
  <si>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</si>
  <si>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</si>
  <si>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</si>
  <si>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</si>
  <si>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</si>
  <si>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</si>
  <si>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</si>
  <si>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</si>
  <si>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</si>
  <si>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</si>
  <si>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</si>
  <si>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</si>
  <si>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</si>
  <si>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</si>
  <si>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</si>
  <si>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</si>
  <si>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</si>
  <si>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</si>
  <si>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</si>
  <si>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</si>
  <si>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</si>
  <si>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</si>
  <si>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</si>
  <si>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</si>
  <si>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</si>
  <si>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</si>
  <si>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</si>
  <si>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</si>
  <si>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</si>
  <si>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</si>
  <si>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</si>
  <si>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</si>
  <si>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</si>
  <si>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</si>
  <si>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</si>
  <si>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</si>
  <si>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</si>
  <si>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</si>
  <si>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</si>
  <si>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</si>
  <si>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</si>
  <si>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</si>
  <si>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</si>
  <si>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</si>
  <si>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</si>
  <si>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</si>
  <si>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</si>
  <si>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</si>
  <si>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</si>
  <si>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</si>
  <si>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</si>
  <si>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</si>
  <si>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</si>
  <si>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</si>
  <si>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</si>
  <si>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</si>
  <si>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</si>
  <si>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</si>
  <si>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</si>
  <si>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</si>
  <si>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</si>
  <si>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</si>
  <si>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</si>
  <si>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</si>
  <si>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</si>
  <si>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</si>
  <si>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</si>
  <si>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</si>
  <si>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</si>
  <si>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</si>
  <si>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</si>
  <si>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</si>
  <si>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</si>
  <si>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</si>
  <si>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</si>
  <si>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</si>
  <si>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</si>
  <si>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</si>
  <si>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</si>
  <si>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</si>
  <si>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</si>
  <si>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</si>
  <si>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</si>
  <si>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</si>
  <si>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</si>
  <si>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</si>
  <si>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</si>
  <si>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</si>
  <si>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</si>
  <si>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</si>
  <si>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</si>
  <si>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</si>
  <si>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</si>
  <si>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</si>
  <si>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</si>
  <si>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</si>
  <si>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</si>
  <si>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</si>
  <si>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</si>
  <si>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</si>
  <si>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</si>
  <si>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</si>
  <si>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</si>
  <si>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</si>
  <si>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</si>
  <si>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</si>
  <si>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</si>
  <si>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</si>
  <si>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</si>
  <si>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</si>
  <si>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</si>
  <si>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</si>
  <si>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</si>
  <si>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</si>
  <si>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</si>
  <si>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</si>
  <si>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</si>
  <si>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</si>
  <si>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</si>
  <si>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</si>
  <si>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</si>
  <si>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</si>
  <si>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</si>
  <si>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</si>
  <si>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</si>
  <si>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</si>
  <si>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</si>
  <si>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</si>
  <si>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</si>
  <si>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</si>
  <si>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</si>
  <si>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</si>
  <si>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</si>
  <si>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</si>
  <si>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</si>
  <si>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</si>
  <si>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</si>
  <si>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</si>
  <si>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</si>
  <si>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</si>
  <si>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</si>
  <si>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</si>
  <si>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</si>
  <si>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</si>
  <si>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</si>
  <si>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</si>
  <si>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</si>
  <si>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</si>
  <si>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</si>
  <si>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</si>
  <si>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</si>
  <si>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</si>
  <si>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</si>
  <si>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</si>
  <si>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</si>
  <si>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</si>
  <si>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</si>
  <si>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</si>
  <si>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</si>
  <si>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</si>
  <si>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</si>
  <si>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</si>
  <si>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</si>
  <si>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</si>
  <si>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</si>
  <si>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</si>
  <si>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</si>
  <si>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</si>
  <si>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</si>
  <si>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</si>
  <si>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</si>
  <si>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</si>
  <si>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</si>
  <si>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</si>
  <si>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</si>
  <si>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</si>
  <si>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</si>
  <si>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</si>
  <si>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</si>
  <si>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</si>
  <si>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</si>
  <si>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</si>
  <si>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</si>
  <si>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</si>
  <si>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</si>
  <si>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</si>
  <si>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</si>
  <si>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</si>
  <si>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</si>
  <si>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</si>
  <si>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</si>
  <si>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</si>
  <si>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</si>
  <si>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</si>
  <si>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</si>
  <si>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</si>
  <si>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</si>
  <si>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</si>
  <si>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</si>
  <si>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</si>
  <si>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</si>
  <si>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</si>
  <si>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</si>
  <si>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</si>
  <si>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</si>
  <si>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</si>
  <si>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</si>
  <si>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</si>
  <si>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</si>
  <si>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</si>
  <si>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</si>
  <si>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</si>
  <si>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</si>
  <si>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</si>
  <si>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</si>
  <si>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</si>
  <si>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</si>
  <si>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</si>
  <si>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</si>
  <si>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</si>
  <si>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</si>
  <si>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</si>
  <si>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</si>
  <si>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</si>
  <si>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</si>
  <si>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</si>
  <si>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</si>
  <si>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</si>
  <si>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</si>
  <si>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</si>
  <si>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</si>
  <si>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</si>
  <si>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</si>
  <si>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</si>
  <si>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</si>
  <si>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</si>
  <si>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</si>
  <si>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</si>
  <si>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</si>
  <si>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</si>
  <si>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</si>
  <si>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</si>
  <si>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</si>
  <si>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</si>
  <si>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</si>
  <si>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</si>
  <si>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</si>
  <si>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</si>
  <si>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</si>
  <si>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</si>
  <si>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</si>
  <si>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</si>
  <si>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</si>
  <si>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</si>
  <si>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</si>
  <si>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</si>
  <si>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</si>
  <si>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</si>
  <si>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</si>
  <si>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</si>
  <si>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</si>
  <si>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</si>
  <si>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</si>
  <si>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</si>
  <si>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</si>
  <si>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</si>
  <si>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</si>
  <si>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</si>
  <si>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</si>
  <si>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</si>
  <si>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</si>
  <si>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</si>
  <si>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</si>
  <si>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</si>
  <si>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</si>
  <si>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</si>
  <si>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</si>
  <si>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</si>
  <si>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</si>
  <si>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</si>
  <si>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</si>
  <si>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</si>
  <si>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</si>
  <si>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</si>
  <si>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</si>
  <si>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</si>
  <si>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</si>
  <si>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</si>
  <si>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</si>
  <si>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</si>
  <si>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</si>
  <si>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</si>
  <si>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</si>
  <si>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</si>
  <si>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</si>
  <si>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</si>
  <si>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</si>
  <si>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</si>
  <si>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</si>
  <si>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</si>
  <si>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</si>
  <si>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</si>
  <si>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</si>
  <si>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</si>
  <si>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</si>
  <si>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</si>
  <si>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</si>
  <si>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</si>
  <si>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</si>
  <si>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</si>
  <si>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</si>
  <si>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</si>
  <si>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</si>
  <si>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</si>
  <si>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</si>
  <si>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</si>
  <si>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</si>
  <si>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</si>
  <si>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</si>
  <si>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</si>
  <si>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</si>
  <si>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</si>
  <si>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</si>
  <si>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</si>
  <si>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</si>
  <si>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</si>
  <si>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</si>
  <si>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</si>
  <si>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</si>
  <si>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</si>
  <si>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</si>
  <si>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</si>
  <si>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</si>
  <si>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</si>
  <si>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</si>
  <si>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</si>
  <si>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</si>
  <si>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</si>
  <si>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</si>
  <si>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</si>
  <si>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</si>
  <si>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</si>
  <si>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</si>
  <si>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</si>
  <si>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</si>
  <si>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</si>
  <si>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</si>
  <si>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</si>
  <si>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</si>
  <si>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</si>
  <si>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</si>
  <si>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</si>
  <si>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</si>
  <si>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</si>
  <si>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</si>
  <si>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</si>
  <si>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</si>
  <si>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</si>
  <si>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</si>
  <si>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</si>
  <si>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</si>
  <si>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</si>
  <si>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</si>
  <si>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</si>
  <si>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</si>
  <si>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</si>
  <si>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</si>
  <si>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</si>
  <si>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</si>
  <si>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</si>
  <si>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</si>
  <si>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</si>
  <si>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</si>
  <si>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</si>
  <si>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</si>
  <si>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</si>
  <si>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</si>
  <si>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</si>
  <si>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</si>
  <si>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</si>
  <si>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</si>
  <si>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</si>
  <si>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</si>
  <si>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</si>
  <si>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</si>
  <si>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</si>
  <si>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</si>
  <si>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</si>
  <si>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</si>
  <si>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</si>
  <si>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</si>
  <si>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</si>
  <si>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</si>
  <si>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</si>
  <si>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</si>
  <si>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</si>
  <si>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</si>
  <si>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</si>
  <si>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</si>
  <si>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</si>
  <si>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</si>
  <si>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</si>
  <si>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</si>
  <si>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</si>
  <si>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</si>
  <si>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</si>
  <si>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</si>
  <si>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</si>
  <si>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</si>
  <si>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</si>
  <si>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</si>
  <si>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</si>
  <si>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</si>
  <si>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</si>
  <si>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</si>
  <si>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</si>
  <si>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</si>
  <si>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</si>
  <si>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</si>
  <si>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</si>
  <si>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</si>
  <si>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</si>
  <si>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</si>
  <si>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</si>
  <si>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</si>
  <si>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</si>
  <si>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</si>
  <si>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</si>
  <si>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</si>
  <si>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</si>
  <si>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</si>
  <si>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</si>
  <si>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</si>
  <si>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</si>
  <si>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</si>
  <si>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</si>
  <si>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</si>
  <si>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</si>
  <si>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</si>
  <si>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</si>
  <si>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</si>
  <si>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</si>
  <si>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</si>
  <si>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</si>
  <si>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</si>
  <si>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</si>
  <si>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</si>
  <si>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</si>
  <si>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</si>
  <si>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</si>
  <si>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</si>
  <si>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</si>
  <si>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</si>
  <si>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</si>
  <si>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</si>
  <si>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</si>
  <si>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</si>
  <si>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</si>
  <si>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</si>
  <si>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</si>
  <si>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</si>
  <si>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</si>
  <si>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</si>
  <si>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</si>
  <si>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</si>
  <si>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</si>
  <si>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</si>
  <si>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</si>
  <si>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</si>
  <si>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</si>
  <si>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</si>
  <si>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</si>
  <si>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</si>
  <si>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</si>
  <si>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</si>
  <si>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</si>
  <si>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</si>
  <si>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</si>
  <si>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</si>
  <si>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</si>
  <si>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</si>
  <si>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</si>
  <si>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</si>
  <si>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</si>
  <si>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</si>
  <si>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</si>
  <si>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</si>
  <si>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</si>
  <si>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</si>
  <si>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</si>
  <si>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</si>
  <si>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</si>
  <si>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</si>
  <si>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</si>
  <si>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</si>
  <si>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</si>
  <si>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</si>
  <si>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</si>
  <si>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</si>
  <si>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</si>
  <si>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</si>
  <si>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</si>
  <si>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</si>
  <si>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</si>
  <si>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</si>
  <si>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</si>
  <si>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</si>
  <si>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</si>
  <si>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</si>
  <si>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</si>
  <si>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</si>
  <si>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</si>
  <si>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</si>
  <si>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</si>
  <si>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</si>
  <si>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</si>
  <si>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</si>
  <si>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</si>
  <si>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</si>
  <si>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</si>
  <si>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</si>
  <si>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</si>
  <si>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</si>
  <si>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</si>
  <si>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</si>
  <si>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</si>
  <si>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</si>
  <si>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</si>
  <si>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</si>
  <si>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</si>
  <si>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</si>
  <si>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</si>
  <si>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</si>
  <si>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</si>
  <si>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</si>
  <si>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</si>
  <si>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</si>
  <si>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</si>
  <si>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</si>
  <si>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</si>
  <si>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</si>
  <si>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</si>
  <si>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</si>
  <si>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</si>
  <si>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</si>
  <si>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</si>
  <si>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</si>
  <si>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</si>
  <si>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</si>
  <si>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</si>
  <si>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</si>
  <si>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</si>
  <si>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</si>
  <si>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</si>
  <si>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</si>
  <si>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</si>
  <si>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</si>
  <si>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</si>
  <si>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</si>
  <si>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</si>
  <si>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</si>
  <si>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</si>
  <si>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</si>
  <si>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</si>
  <si>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</si>
  <si>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</si>
  <si>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</si>
  <si>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</si>
  <si>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</si>
  <si>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</si>
  <si>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</si>
  <si>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</si>
  <si>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</si>
  <si>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</si>
  <si>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</si>
  <si>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</si>
  <si>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</si>
  <si>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</si>
  <si>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</si>
  <si>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</si>
  <si>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</si>
  <si>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</si>
  <si>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</si>
  <si>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</si>
  <si>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</si>
  <si>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</si>
  <si>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</si>
  <si>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</si>
  <si>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</si>
  <si>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</si>
  <si>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</si>
  <si>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</si>
  <si>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</si>
  <si>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</si>
  <si>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</si>
  <si>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</si>
  <si>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</si>
  <si>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</si>
  <si>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</si>
  <si>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</si>
  <si>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</si>
  <si>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</si>
  <si>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</si>
  <si>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</si>
  <si>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</si>
  <si>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</si>
  <si>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</si>
  <si>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</si>
  <si>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</si>
  <si>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</si>
  <si>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</si>
  <si>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</si>
  <si>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</si>
  <si>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</si>
  <si>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</si>
  <si>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</si>
  <si>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</si>
  <si>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</si>
  <si>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</si>
  <si>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</si>
  <si>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</si>
  <si>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</si>
  <si>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</si>
  <si>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</si>
  <si>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</si>
  <si>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</si>
  <si>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</si>
  <si>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</si>
  <si>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</si>
  <si>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</si>
  <si>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</si>
  <si>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</si>
  <si>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</si>
  <si>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</si>
  <si>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</si>
  <si>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</si>
  <si>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</si>
  <si>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</si>
  <si>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</si>
  <si>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</si>
  <si>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</si>
  <si>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</si>
  <si>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</si>
  <si>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</si>
  <si>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</si>
  <si>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</si>
  <si>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</si>
  <si>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</si>
  <si>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</si>
  <si>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</si>
  <si>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</si>
  <si>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</si>
  <si>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</si>
  <si>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</si>
  <si>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</si>
  <si>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</si>
  <si>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</si>
  <si>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</si>
  <si>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</si>
  <si>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</si>
  <si>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</si>
  <si>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</si>
  <si>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</si>
  <si>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</si>
  <si>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</si>
  <si>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</si>
  <si>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</si>
  <si>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</si>
  <si>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</si>
  <si>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</si>
  <si>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</si>
  <si>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</si>
  <si>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</si>
  <si>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</si>
  <si>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</si>
  <si>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</si>
  <si>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</si>
  <si>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</si>
  <si>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</si>
  <si>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</si>
  <si>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</si>
  <si>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</si>
  <si>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</si>
  <si>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</si>
  <si>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</si>
  <si>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</si>
  <si>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</si>
  <si>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</si>
  <si>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</si>
  <si>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</si>
  <si>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</si>
  <si>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</si>
  <si>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</si>
  <si>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</si>
  <si>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</si>
  <si>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</si>
  <si>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</si>
  <si>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</si>
  <si>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</si>
  <si>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</si>
  <si>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</si>
  <si>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</si>
  <si>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</si>
  <si>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</si>
  <si>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</si>
  <si>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</si>
  <si>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</si>
  <si>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</si>
  <si>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</si>
  <si>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</si>
  <si>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</si>
  <si>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</si>
  <si>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</si>
  <si>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</si>
  <si>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</si>
  <si>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</si>
  <si>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</si>
  <si>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</si>
  <si>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</si>
  <si>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</si>
  <si>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</si>
  <si>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</si>
  <si>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</si>
  <si>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</si>
  <si>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</si>
  <si>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</si>
  <si>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</si>
  <si>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</si>
  <si>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</si>
  <si>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</si>
  <si>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</si>
  <si>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</si>
  <si>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</si>
  <si>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</si>
  <si>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</si>
  <si>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</si>
  <si>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</si>
  <si>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</si>
  <si>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</si>
  <si>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</si>
  <si>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</si>
  <si>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</si>
  <si>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</si>
  <si>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</si>
  <si>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</si>
  <si>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</si>
  <si>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</si>
  <si>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</si>
  <si>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</si>
  <si>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</si>
  <si>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</si>
  <si>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</si>
  <si>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</si>
  <si>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</si>
  <si>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</si>
  <si>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</si>
  <si>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</si>
  <si>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</si>
  <si>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</si>
  <si>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</si>
  <si>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</si>
  <si>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</si>
  <si>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</si>
  <si>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</si>
  <si>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</si>
  <si>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</si>
  <si>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</si>
  <si>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</si>
  <si>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</si>
  <si>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</si>
  <si>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</si>
  <si>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</si>
  <si>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</si>
  <si>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</si>
  <si>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</si>
  <si>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</si>
  <si>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</si>
  <si>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</si>
  <si>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</si>
  <si>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</si>
  <si>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</si>
  <si>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</si>
  <si>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</si>
  <si>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</si>
  <si>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</si>
  <si>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</si>
  <si>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</si>
  <si>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</si>
  <si>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</si>
  <si>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</si>
  <si>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</si>
  <si>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</si>
  <si>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</si>
  <si>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</si>
  <si>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</si>
  <si>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</si>
  <si>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</si>
  <si>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</si>
  <si>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</si>
  <si>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</si>
  <si>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</si>
  <si>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</si>
  <si>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</si>
  <si>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</si>
  <si>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</si>
  <si>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</si>
  <si>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</si>
  <si>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</si>
  <si>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</si>
  <si>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</si>
  <si>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</si>
  <si>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</si>
  <si>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</si>
  <si>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</si>
  <si>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</si>
  <si>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</si>
  <si>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</si>
  <si>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</si>
  <si>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</si>
  <si>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</si>
  <si>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</si>
  <si>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</si>
  <si>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</si>
  <si>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</si>
  <si>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</si>
  <si>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</si>
  <si>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</si>
  <si>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</si>
  <si>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</si>
  <si>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</si>
  <si>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</si>
  <si>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</si>
  <si>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</si>
  <si>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</si>
  <si>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</si>
  <si>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</si>
  <si>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</si>
  <si>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</si>
  <si>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</si>
  <si>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</si>
  <si>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</si>
  <si>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</si>
  <si>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</si>
  <si>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</si>
  <si>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</si>
  <si>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</si>
  <si>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</si>
  <si>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</si>
  <si>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</si>
  <si>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</si>
  <si>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</si>
  <si>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</si>
  <si>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</si>
  <si>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</si>
  <si>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</si>
  <si>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</si>
  <si>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</si>
  <si>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</si>
  <si>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</si>
  <si>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</si>
  <si>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</si>
  <si>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</si>
  <si>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</si>
  <si>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</si>
  <si>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</si>
  <si>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</si>
  <si>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</si>
  <si>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</si>
  <si>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</si>
  <si>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</si>
  <si>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</si>
  <si>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</si>
  <si>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</si>
  <si>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</si>
  <si>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</si>
  <si>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</si>
  <si>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</si>
  <si>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</si>
  <si>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</si>
  <si>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</si>
  <si>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</si>
  <si>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</si>
  <si>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</si>
  <si>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</si>
  <si>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</si>
  <si>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</si>
  <si>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</si>
  <si>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</si>
  <si>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</si>
  <si>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</si>
  <si>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</si>
  <si>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</si>
  <si>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</si>
  <si>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</si>
  <si>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</si>
  <si>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</si>
  <si>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</si>
  <si>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</si>
  <si>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</si>
  <si>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</si>
  <si>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</si>
  <si>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</si>
  <si>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</si>
  <si>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</si>
  <si>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</si>
  <si>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</si>
  <si>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</si>
  <si>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</si>
  <si>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</si>
  <si>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</si>
  <si>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</si>
  <si>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</si>
  <si>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</si>
  <si>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</si>
  <si>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</si>
  <si>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</si>
  <si>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</si>
  <si>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</si>
  <si>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</si>
  <si>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</si>
  <si>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</si>
  <si>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</si>
  <si>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</si>
  <si>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</si>
  <si>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</si>
  <si>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</si>
  <si>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</si>
  <si>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</si>
  <si>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</si>
  <si>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</si>
  <si>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</si>
  <si>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</si>
  <si>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</si>
  <si>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</si>
  <si>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</si>
  <si>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</si>
  <si>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</si>
  <si>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</si>
  <si>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</si>
  <si>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</si>
  <si>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</si>
  <si>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</si>
  <si>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</si>
  <si>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</si>
  <si>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</si>
  <si>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</si>
  <si>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</si>
  <si>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</si>
  <si>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</si>
  <si>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</si>
  <si>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</si>
  <si>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</si>
  <si>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</si>
  <si>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</si>
  <si>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</si>
  <si>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</si>
  <si>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</si>
  <si>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</si>
  <si>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</si>
  <si>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</si>
  <si>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</si>
  <si>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</si>
  <si>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</si>
  <si>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</si>
  <si>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</si>
  <si>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</si>
  <si>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</si>
  <si>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</si>
  <si>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</si>
  <si>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</si>
  <si>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</si>
  <si>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</si>
  <si>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</si>
  <si>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</si>
  <si>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</si>
  <si>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</si>
  <si>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</si>
  <si>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</si>
  <si>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</si>
  <si>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</si>
  <si>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</si>
  <si>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</si>
  <si>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</si>
  <si>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</si>
  <si>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</si>
  <si>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</si>
  <si>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</si>
  <si>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</si>
  <si>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</si>
  <si>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</si>
  <si>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</si>
  <si>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</si>
  <si>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</si>
  <si>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</si>
  <si>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</si>
  <si>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</si>
  <si>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</si>
  <si>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</si>
  <si>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</si>
  <si>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</si>
  <si>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</si>
  <si>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</si>
  <si>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</si>
  <si>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</si>
  <si>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</si>
  <si>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</si>
  <si>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</si>
  <si>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</si>
  <si>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</si>
  <si>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</si>
  <si>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</si>
  <si>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</si>
  <si>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</si>
  <si>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</si>
  <si>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</si>
  <si>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</si>
  <si>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</si>
  <si>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</si>
  <si>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</si>
  <si>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</si>
  <si>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</si>
  <si>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</si>
  <si>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</si>
  <si>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</si>
  <si>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</si>
  <si>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</si>
  <si>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</si>
  <si>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</si>
  <si>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</si>
  <si>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</si>
  <si>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</si>
  <si>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</si>
  <si>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</si>
  <si>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</si>
  <si>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</si>
  <si>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</si>
  <si>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</si>
  <si>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</si>
  <si>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</si>
  <si>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</si>
  <si>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</si>
  <si>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</si>
  <si>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</si>
  <si>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</si>
  <si>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</si>
  <si>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</si>
  <si>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</si>
  <si>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</si>
  <si>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</si>
  <si>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</si>
  <si>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</si>
  <si>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</si>
  <si>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</si>
  <si>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</si>
  <si>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</si>
  <si>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</si>
  <si>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</si>
  <si>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</si>
  <si>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</si>
  <si>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</si>
  <si>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</si>
  <si>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</si>
  <si>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</si>
  <si>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</si>
  <si>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</si>
  <si>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</si>
  <si>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</si>
  <si>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</si>
  <si>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</si>
  <si>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</si>
  <si>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</si>
  <si>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</si>
  <si>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</si>
  <si>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</si>
  <si>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</si>
  <si>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</si>
  <si>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</si>
  <si>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</si>
  <si>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</si>
  <si>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</si>
  <si>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</si>
  <si>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</si>
  <si>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</si>
  <si>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</si>
  <si>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</si>
  <si>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</si>
  <si>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</si>
  <si>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</si>
  <si>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</si>
  <si>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</si>
  <si>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</si>
  <si>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</si>
  <si>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</si>
  <si>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</si>
  <si>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</si>
  <si>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</si>
  <si>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</si>
  <si>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</si>
  <si>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</si>
  <si>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</si>
  <si>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</si>
  <si>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</si>
  <si>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</si>
  <si>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</si>
  <si>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</si>
  <si>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</si>
  <si>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</si>
  <si>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</si>
  <si>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</si>
  <si>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</si>
  <si>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</si>
  <si>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</si>
  <si>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</si>
  <si>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</si>
  <si>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</si>
  <si>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</si>
  <si>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</si>
  <si>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</si>
  <si>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</si>
  <si>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</si>
  <si>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</si>
  <si>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</si>
  <si>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</si>
  <si>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</si>
  <si>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</si>
  <si>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</si>
  <si>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</si>
  <si>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</si>
  <si>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</si>
  <si>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</si>
  <si>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</si>
  <si>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</si>
  <si>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</si>
  <si>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</si>
  <si>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</si>
  <si>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</si>
  <si>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</si>
  <si>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</si>
  <si>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</si>
  <si>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</si>
  <si>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</si>
  <si>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</si>
  <si>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</si>
  <si>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</si>
  <si>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</si>
  <si>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</si>
  <si>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</si>
  <si>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</si>
  <si>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</si>
  <si>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</si>
  <si>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</si>
  <si>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</si>
  <si>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</si>
  <si>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</si>
  <si>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</si>
  <si>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</si>
  <si>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</si>
  <si>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</si>
  <si>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</si>
  <si>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</si>
  <si>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</si>
  <si>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</si>
  <si>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</si>
  <si>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</si>
  <si>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</si>
  <si>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</si>
  <si>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</si>
  <si>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</si>
  <si>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</si>
  <si>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</si>
  <si>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</si>
  <si>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</si>
  <si>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</si>
  <si>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</si>
  <si>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</si>
  <si>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</si>
  <si>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</si>
  <si>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</si>
  <si>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</si>
  <si>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</si>
  <si>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</si>
  <si>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</si>
  <si>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</si>
  <si>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</si>
  <si>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</si>
  <si>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</si>
  <si>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</si>
  <si>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</si>
  <si>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</si>
  <si>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</si>
  <si>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</si>
  <si>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</si>
  <si>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</si>
  <si>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</si>
  <si>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</si>
  <si>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</si>
  <si>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</si>
  <si>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</si>
  <si>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</si>
  <si>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</si>
  <si>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</si>
  <si>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</si>
  <si>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</si>
  <si>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</si>
  <si>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</si>
  <si>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</si>
  <si>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</si>
  <si>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</si>
  <si>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</si>
  <si>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</si>
  <si>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</si>
  <si>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</si>
  <si>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</si>
  <si>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</si>
  <si>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</si>
  <si>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</si>
  <si>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</si>
  <si>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</si>
  <si>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</si>
  <si>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</si>
  <si>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</si>
  <si>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</si>
  <si>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</si>
  <si>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</si>
  <si>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</si>
  <si>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</si>
  <si>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</si>
  <si>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</si>
  <si>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</si>
  <si>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</si>
  <si>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</si>
  <si>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</si>
  <si>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</si>
  <si>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</si>
  <si>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</si>
  <si>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</si>
  <si>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</si>
  <si>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</si>
  <si>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</si>
  <si>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</si>
  <si>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</si>
  <si>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</si>
  <si>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</si>
  <si>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</si>
  <si>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</si>
  <si>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</si>
  <si>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</si>
  <si>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</si>
  <si>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</si>
  <si>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</si>
  <si>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</si>
  <si>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</si>
  <si>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</si>
  <si>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</si>
  <si>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</si>
  <si>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</si>
  <si>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</si>
  <si>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</si>
  <si>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</si>
  <si>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</si>
  <si>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</si>
  <si>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</si>
  <si>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</si>
  <si>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</si>
  <si>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</si>
  <si>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</si>
  <si>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</si>
  <si>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</si>
  <si>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</si>
  <si>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</si>
  <si>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</si>
  <si>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</si>
  <si>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</si>
  <si>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</si>
  <si>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</si>
  <si>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</si>
  <si>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</si>
  <si>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</si>
  <si>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</si>
  <si>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</si>
  <si>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</si>
  <si>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</si>
  <si>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</si>
  <si>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</si>
  <si>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</si>
  <si>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</si>
  <si>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</si>
  <si>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</si>
  <si>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</si>
  <si>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</si>
  <si>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</si>
  <si>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</si>
  <si>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</si>
  <si>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</si>
  <si>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</si>
  <si>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</si>
  <si>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</si>
  <si>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</si>
  <si>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</si>
  <si>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</si>
  <si>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</si>
  <si>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</si>
  <si>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</si>
  <si>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</si>
  <si>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</si>
  <si>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</si>
  <si>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</si>
  <si>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</si>
  <si>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</si>
  <si>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</si>
  <si>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</si>
  <si>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</si>
  <si>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</si>
  <si>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</si>
  <si>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</si>
  <si>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</si>
  <si>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</si>
  <si>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</si>
  <si>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</si>
  <si>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</si>
  <si>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</si>
  <si>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</si>
  <si>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</si>
  <si>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</si>
  <si>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</si>
  <si>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</si>
  <si>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</si>
  <si>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</si>
  <si>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</si>
  <si>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</si>
  <si>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</si>
  <si>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</si>
  <si>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</si>
  <si>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</si>
  <si>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</si>
  <si>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</si>
  <si>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</si>
  <si>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</si>
  <si>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</si>
  <si>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</si>
  <si>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</si>
  <si>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</si>
  <si>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</si>
  <si>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</si>
  <si>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</si>
  <si>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</si>
  <si>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</si>
  <si>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</si>
  <si>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</si>
  <si>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</si>
  <si>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</si>
  <si>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</si>
  <si>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</si>
  <si>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</si>
  <si>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</si>
  <si>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</si>
  <si>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</si>
  <si>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</si>
  <si>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</si>
  <si>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</si>
  <si>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</si>
  <si>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</si>
  <si>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</si>
  <si>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</si>
  <si>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</si>
  <si>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</si>
  <si>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</si>
  <si>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</si>
  <si>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</si>
  <si>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</si>
  <si>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</si>
  <si>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</si>
  <si>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</si>
  <si>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</si>
  <si>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</si>
  <si>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</si>
  <si>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</si>
  <si>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</si>
  <si>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</si>
  <si>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</si>
  <si>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</si>
  <si>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</si>
  <si>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</si>
  <si>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</si>
  <si>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</si>
  <si>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</si>
  <si>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</si>
  <si>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</si>
  <si>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</si>
  <si>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</si>
  <si>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</si>
  <si>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</si>
  <si>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</si>
  <si>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</si>
  <si>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</si>
  <si>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</si>
  <si>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</si>
  <si>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</si>
  <si>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</si>
  <si>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</si>
  <si>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</si>
  <si>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</si>
  <si>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</si>
  <si>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</si>
  <si>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</si>
  <si>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</si>
  <si>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</si>
  <si>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</si>
  <si>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</si>
  <si>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</si>
  <si>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</si>
  <si>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</si>
  <si>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</si>
  <si>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</si>
  <si>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</si>
  <si>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</si>
  <si>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</si>
  <si>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</si>
  <si>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</si>
  <si>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</si>
  <si>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</si>
  <si>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</si>
  <si>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</si>
  <si>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</si>
  <si>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</si>
  <si>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</si>
  <si>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</si>
  <si>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</si>
  <si>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</si>
  <si>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</si>
  <si>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</si>
  <si>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</si>
  <si>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</si>
  <si>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</si>
  <si>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</si>
  <si>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</si>
  <si>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</si>
  <si>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</si>
  <si>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</si>
  <si>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</si>
  <si>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</si>
  <si>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</si>
  <si>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</si>
  <si>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</si>
  <si>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</si>
  <si>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</si>
  <si>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</si>
  <si>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</si>
  <si>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</si>
  <si>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</si>
  <si>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</si>
  <si>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</si>
  <si>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</si>
  <si>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</si>
  <si>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</si>
  <si>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</si>
  <si>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</si>
  <si>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</si>
  <si>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</si>
  <si>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</si>
  <si>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</si>
  <si>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</si>
  <si>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</si>
  <si>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</si>
  <si>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</si>
  <si>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</si>
  <si>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</si>
  <si>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</si>
  <si>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</si>
  <si>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</si>
  <si>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</si>
  <si>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</si>
  <si>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</si>
  <si>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</si>
  <si>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</si>
  <si>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</si>
  <si>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</si>
  <si>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</si>
  <si>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</si>
  <si>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</si>
  <si>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</si>
  <si>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</si>
  <si>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</si>
  <si>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</si>
  <si>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</si>
  <si>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</si>
  <si>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</si>
  <si>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</si>
  <si>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</si>
  <si>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</si>
  <si>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</si>
  <si>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</si>
  <si>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</si>
  <si>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</si>
  <si>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</si>
  <si>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</si>
  <si>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</si>
  <si>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</si>
  <si>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</si>
  <si>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</si>
  <si>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</si>
  <si>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</si>
  <si>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</si>
  <si>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</si>
  <si>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</si>
  <si>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</si>
  <si>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</si>
  <si>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</si>
  <si>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</si>
  <si>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</si>
  <si>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</si>
  <si>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</si>
  <si>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</si>
  <si>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</si>
  <si>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</si>
  <si>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</si>
  <si>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</si>
  <si>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</si>
  <si>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</si>
  <si>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</si>
  <si>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</si>
  <si>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</si>
  <si>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</si>
  <si>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</si>
  <si>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</si>
  <si>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</si>
  <si>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</si>
  <si>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</si>
  <si>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</si>
  <si>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</si>
  <si>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</si>
  <si>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</si>
  <si>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</si>
  <si>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</si>
  <si>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</si>
  <si>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</si>
  <si>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</si>
  <si>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</si>
  <si>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</si>
  <si>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</si>
  <si>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</si>
  <si>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</si>
  <si>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</si>
  <si>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</si>
  <si>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</si>
  <si>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</si>
  <si>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</si>
  <si>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</si>
  <si>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</si>
  <si>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</si>
  <si>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</si>
  <si>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</si>
  <si>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</si>
  <si>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</si>
  <si>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</si>
  <si>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</si>
  <si>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</si>
  <si>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</si>
  <si>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</si>
  <si>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</si>
  <si>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</si>
  <si>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</si>
  <si>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</si>
  <si>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</si>
  <si>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</si>
  <si>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</si>
  <si>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</si>
  <si>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</si>
  <si>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</si>
  <si>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</si>
  <si>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</si>
  <si>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</si>
  <si>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</si>
  <si>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</si>
  <si>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</si>
  <si>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</si>
  <si>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</si>
  <si>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</si>
  <si>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</si>
  <si>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</si>
  <si>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</si>
  <si>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</si>
  <si>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</si>
  <si>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</si>
  <si>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</si>
  <si>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</si>
  <si>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</si>
  <si>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</si>
  <si>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</si>
  <si>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</si>
  <si>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</si>
  <si>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</si>
  <si>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</si>
  <si>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</si>
  <si>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</si>
  <si>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</si>
  <si>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</si>
  <si>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</si>
  <si>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</si>
  <si>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</si>
  <si>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</si>
  <si>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</si>
  <si>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</si>
  <si>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</si>
  <si>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</si>
  <si>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</si>
  <si>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</si>
  <si>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</si>
  <si>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</si>
  <si>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</si>
  <si>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</si>
  <si>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</si>
  <si>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</si>
  <si>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</si>
  <si>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</si>
  <si>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</si>
  <si>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</si>
  <si>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</si>
  <si>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</si>
  <si>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</si>
  <si>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</si>
  <si>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</si>
  <si>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</si>
  <si>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</si>
  <si>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</si>
  <si>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</si>
  <si>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</si>
  <si>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</si>
  <si>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</si>
  <si>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</si>
  <si>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</si>
  <si>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</si>
  <si>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</si>
  <si>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</si>
  <si>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</si>
  <si>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</si>
  <si>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</si>
  <si>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</si>
  <si>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</si>
  <si>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</si>
  <si>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</si>
  <si>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</si>
  <si>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</si>
  <si>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</si>
  <si>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</si>
  <si>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</si>
  <si>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</si>
  <si>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</si>
  <si>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</si>
  <si>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</si>
  <si>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</si>
  <si>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</si>
  <si>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</si>
  <si>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</si>
  <si>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</si>
  <si>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</si>
  <si>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</si>
  <si>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</si>
  <si>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</si>
  <si>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</si>
  <si>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</si>
  <si>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</si>
  <si>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</si>
  <si>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</si>
  <si>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</si>
  <si>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</si>
  <si>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</si>
  <si>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</si>
  <si>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</si>
  <si>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</si>
  <si>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</si>
  <si>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</si>
  <si>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</si>
  <si>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</si>
  <si>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</si>
  <si>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</si>
  <si>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</si>
  <si>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</si>
  <si>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</si>
  <si>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</si>
  <si>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</si>
  <si>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</si>
  <si>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</si>
  <si>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</si>
  <si>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</si>
  <si>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</si>
  <si>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</si>
  <si>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</si>
  <si>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</si>
  <si>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</si>
  <si>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</si>
  <si>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</si>
  <si>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</si>
  <si>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</si>
  <si>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</si>
  <si>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</si>
  <si>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</si>
  <si>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</si>
  <si>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</si>
  <si>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</si>
  <si>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</si>
  <si>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</si>
  <si>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</si>
  <si>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</si>
  <si>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</si>
  <si>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</si>
  <si>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</si>
  <si>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</si>
  <si>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</si>
  <si>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</si>
  <si>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</si>
  <si>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</si>
  <si>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</si>
  <si>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</si>
  <si>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</si>
  <si>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</si>
  <si>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</si>
  <si>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</si>
  <si>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</si>
  <si>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</si>
  <si>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</si>
  <si>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</si>
  <si>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</si>
  <si>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</si>
  <si>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</si>
  <si>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</si>
  <si>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</si>
  <si>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</si>
  <si>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</si>
  <si>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</si>
  <si>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</si>
  <si>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</si>
  <si>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</si>
  <si>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</si>
  <si>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</si>
  <si>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</si>
  <si>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</si>
  <si>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</si>
  <si>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</si>
  <si>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</si>
  <si>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</si>
  <si>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</si>
  <si>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</si>
  <si>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</si>
  <si>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</si>
  <si>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</si>
  <si>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</si>
  <si>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</si>
  <si>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</si>
  <si>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</si>
  <si>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</si>
  <si>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</si>
  <si>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</si>
  <si>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</si>
  <si>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</si>
  <si>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</si>
  <si>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</si>
  <si>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</si>
  <si>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</si>
  <si>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</si>
  <si>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</si>
  <si>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</si>
  <si>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</si>
  <si>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</si>
  <si>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</si>
  <si>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</si>
  <si>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</si>
  <si>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</si>
  <si>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</si>
  <si>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</si>
  <si>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</si>
  <si>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</si>
  <si>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</si>
  <si>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</si>
  <si>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</si>
  <si>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</si>
  <si>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</si>
  <si>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</si>
  <si>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</si>
  <si>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</si>
  <si>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</si>
  <si>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</si>
  <si>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</si>
  <si>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</si>
  <si>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</si>
  <si>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</si>
  <si>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</si>
  <si>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</si>
  <si>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</si>
  <si>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</si>
  <si>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</si>
  <si>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</si>
  <si>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</si>
  <si>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</si>
  <si>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</si>
  <si>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</si>
  <si>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</si>
  <si>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</si>
  <si>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</si>
  <si>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</si>
  <si>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</si>
  <si>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</si>
  <si>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</si>
  <si>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</si>
  <si>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</si>
  <si>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</si>
  <si>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</si>
  <si>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</si>
  <si>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</si>
  <si>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</si>
  <si>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</si>
  <si>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</si>
  <si>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</si>
  <si>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</si>
  <si>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</si>
  <si>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</si>
  <si>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</si>
  <si>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</si>
  <si>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</si>
  <si>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</si>
  <si>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</si>
  <si>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</si>
  <si>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</si>
  <si>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</si>
  <si>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</si>
  <si>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</si>
  <si>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</si>
  <si>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</si>
  <si>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</si>
  <si>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</si>
  <si>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</si>
  <si>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</si>
  <si>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</si>
  <si>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</si>
  <si>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</si>
  <si>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</si>
  <si>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</si>
  <si>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</si>
  <si>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</si>
  <si>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</si>
  <si>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</si>
  <si>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</si>
  <si>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</si>
  <si>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</si>
  <si>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</si>
  <si>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</si>
  <si>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</si>
  <si>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</si>
  <si>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</si>
  <si>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</si>
  <si>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</si>
  <si>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</si>
  <si>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</si>
  <si>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</si>
  <si>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</si>
  <si>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</si>
  <si>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</si>
  <si>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</si>
  <si>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</si>
  <si>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</si>
  <si>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</si>
  <si>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</si>
  <si>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</si>
  <si>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</si>
  <si>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</si>
  <si>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</si>
  <si>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</si>
  <si>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</si>
  <si>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</si>
  <si>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</si>
  <si>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</si>
  <si>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</si>
  <si>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</si>
  <si>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</si>
  <si>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</si>
  <si>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</si>
  <si>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</si>
  <si>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</si>
  <si>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</si>
  <si>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</si>
  <si>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</si>
  <si>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</si>
  <si>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</si>
  <si>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</si>
  <si>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</si>
  <si>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</si>
  <si>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</si>
  <si>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</si>
  <si>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</si>
  <si>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</si>
  <si>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</si>
  <si>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</si>
  <si>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</si>
  <si>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</si>
  <si>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</si>
  <si>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</si>
  <si>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</si>
  <si>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</si>
  <si>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</si>
  <si>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</si>
  <si>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</si>
  <si>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</si>
  <si>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</si>
  <si>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</si>
  <si>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</si>
  <si>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</si>
  <si>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</si>
  <si>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</si>
  <si>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</si>
  <si>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</si>
  <si>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</si>
  <si>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</si>
  <si>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</si>
  <si>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</si>
  <si>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</si>
  <si>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</si>
  <si>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</si>
  <si>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</si>
  <si>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</si>
  <si>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</si>
  <si>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</si>
  <si>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</si>
  <si>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</si>
  <si>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</si>
  <si>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</si>
  <si>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</si>
  <si>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</si>
  <si>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</si>
  <si>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</si>
  <si>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</si>
  <si>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</si>
  <si>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</si>
  <si>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</si>
  <si>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</si>
  <si>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</si>
  <si>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</si>
  <si>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</si>
  <si>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</si>
  <si>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</si>
  <si>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</si>
  <si>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</si>
  <si>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</si>
  <si>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</si>
  <si>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</si>
  <si>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</si>
  <si>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</si>
  <si>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</si>
  <si>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</si>
  <si>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</si>
  <si>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</si>
  <si>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</si>
  <si>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</si>
  <si>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</si>
  <si>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</si>
  <si>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</si>
  <si>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</si>
  <si>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</si>
  <si>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</si>
  <si>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</si>
  <si>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</si>
  <si>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</si>
  <si>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</si>
  <si>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</si>
  <si>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</si>
  <si>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</si>
  <si>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</si>
  <si>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</si>
  <si>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</si>
  <si>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</si>
  <si>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</si>
  <si>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</si>
  <si>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</si>
  <si>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</si>
  <si>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</si>
  <si>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</si>
  <si>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</si>
  <si>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</si>
  <si>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</si>
  <si>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</si>
  <si>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</si>
  <si>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</si>
  <si>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</si>
  <si>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</si>
  <si>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</si>
  <si>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</si>
  <si>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</si>
  <si>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</si>
  <si>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</si>
  <si>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</si>
  <si>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</si>
  <si>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</si>
  <si>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</si>
  <si>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</si>
  <si>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</si>
  <si>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</si>
  <si>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</si>
  <si>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</si>
  <si>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</si>
  <si>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</si>
  <si>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</si>
  <si>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</si>
  <si>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</si>
  <si>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</si>
  <si>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</si>
  <si>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</si>
  <si>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</si>
  <si>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</si>
  <si>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</si>
  <si>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</si>
  <si>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</si>
  <si>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</si>
  <si>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</si>
  <si>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</si>
  <si>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</si>
  <si>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</si>
  <si>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</si>
  <si>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</si>
  <si>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</si>
  <si>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</si>
  <si>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</si>
  <si>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</si>
  <si>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</si>
  <si>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</si>
  <si>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</si>
  <si>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</si>
  <si>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</si>
  <si>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</si>
  <si>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</si>
  <si>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</si>
  <si>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</si>
  <si>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</si>
  <si>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</si>
  <si>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</si>
  <si>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</si>
  <si>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</si>
  <si>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</si>
  <si>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</si>
  <si>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</si>
  <si>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</si>
  <si>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</si>
  <si>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</si>
  <si>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</si>
  <si>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</si>
  <si>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</si>
  <si>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</si>
  <si>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</si>
  <si>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</si>
  <si>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</si>
  <si>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</si>
  <si>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</si>
  <si>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</si>
  <si>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</si>
  <si>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</si>
  <si>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</si>
  <si>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</si>
  <si>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</si>
  <si>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</si>
  <si>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</si>
  <si>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</si>
  <si>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</si>
  <si>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</si>
  <si>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</si>
  <si>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</si>
  <si>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</si>
  <si>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</si>
  <si>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</si>
  <si>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</si>
  <si>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</si>
  <si>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</si>
  <si>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</si>
  <si>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</si>
  <si>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</si>
  <si>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</si>
  <si>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</si>
  <si>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</si>
  <si>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</si>
  <si>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</si>
  <si>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</si>
  <si>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</si>
  <si>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</si>
  <si>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</si>
  <si>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</si>
  <si>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</si>
  <si>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</si>
  <si>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</si>
  <si>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</si>
  <si>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</si>
  <si>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</si>
  <si>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</si>
  <si>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</si>
  <si>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</si>
  <si>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</si>
  <si>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</si>
  <si>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</si>
  <si>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</si>
  <si>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</si>
  <si>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</si>
  <si>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</si>
  <si>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</si>
  <si>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</si>
  <si>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</si>
  <si>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</si>
  <si>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</si>
  <si>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</si>
  <si>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</si>
  <si>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</si>
  <si>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</si>
  <si>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</si>
  <si>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</si>
  <si>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</si>
  <si>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</si>
  <si>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</si>
  <si>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</si>
  <si>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</si>
  <si>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</si>
  <si>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</si>
  <si>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</si>
  <si>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</si>
  <si>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</si>
  <si>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</si>
  <si>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</si>
  <si>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</si>
  <si>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</si>
  <si>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</si>
  <si>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</si>
  <si>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</si>
  <si>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</si>
  <si>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</si>
  <si>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</si>
  <si>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</si>
  <si>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</si>
  <si>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</si>
  <si>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</si>
  <si>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</si>
  <si>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</si>
  <si>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</si>
  <si>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</si>
  <si>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</si>
  <si>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</si>
  <si>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</si>
  <si>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</si>
  <si>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</si>
  <si>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</si>
  <si>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</si>
  <si>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</si>
  <si>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</si>
  <si>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</si>
  <si>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</si>
  <si>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</si>
  <si>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</si>
  <si>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</si>
  <si>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</si>
  <si>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</si>
  <si>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</si>
  <si>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</si>
  <si>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</si>
  <si>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</si>
  <si>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</si>
  <si>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</si>
  <si>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</si>
  <si>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</si>
  <si>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</si>
  <si>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</si>
  <si>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</si>
  <si>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</si>
  <si>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</si>
  <si>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</si>
  <si>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</si>
  <si>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</si>
  <si>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</si>
  <si>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</si>
  <si>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</si>
  <si>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</si>
  <si>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</si>
  <si>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</si>
  <si>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</si>
  <si>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</si>
  <si>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</si>
  <si>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</si>
  <si>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</si>
  <si>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</si>
  <si>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</si>
  <si>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</si>
  <si>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</si>
  <si>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</si>
  <si>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</si>
  <si>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</si>
  <si>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</si>
  <si>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</si>
  <si>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</si>
  <si>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</si>
  <si>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</si>
  <si>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</si>
  <si>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</si>
  <si>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</si>
  <si>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</si>
  <si>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</si>
  <si>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</si>
  <si>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</si>
  <si>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</si>
  <si>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</si>
  <si>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</si>
  <si>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</si>
  <si>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</si>
  <si>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</si>
  <si>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</si>
  <si>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</si>
  <si>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</si>
  <si>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</si>
  <si>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</si>
  <si>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</si>
  <si>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</si>
  <si>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</si>
  <si>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</si>
  <si>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</si>
  <si>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</si>
  <si>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</si>
  <si>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</si>
  <si>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</si>
  <si>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</si>
  <si>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</si>
  <si>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</si>
  <si>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</si>
  <si>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</si>
  <si>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</si>
  <si>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</si>
  <si>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</si>
  <si>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</si>
  <si>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</si>
  <si>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</si>
  <si>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</si>
  <si>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</si>
  <si>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</si>
  <si>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</si>
  <si>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</si>
  <si>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</si>
  <si>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</si>
  <si>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</si>
  <si>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</si>
  <si>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</si>
  <si>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</si>
  <si>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</si>
  <si>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</si>
  <si>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</si>
  <si>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</si>
  <si>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</si>
  <si>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</si>
  <si>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</si>
  <si>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</si>
  <si>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</si>
  <si>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</si>
  <si>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</si>
  <si>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</si>
  <si>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</si>
  <si>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</si>
  <si>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</si>
  <si>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</si>
  <si>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</si>
  <si>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</si>
  <si>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</si>
  <si>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</si>
  <si>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</si>
  <si>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</si>
  <si>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</si>
  <si>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</si>
  <si>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</si>
  <si>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</si>
  <si>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</si>
  <si>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</si>
  <si>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</si>
  <si>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</si>
  <si>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</si>
  <si>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</si>
  <si>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</si>
  <si>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</si>
  <si>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</si>
  <si>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</si>
  <si>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</si>
  <si>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</si>
  <si>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</si>
  <si>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</si>
  <si>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</si>
  <si>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</si>
  <si>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</si>
  <si>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</si>
  <si>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</si>
  <si>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</si>
  <si>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</si>
  <si>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</si>
  <si>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</si>
  <si>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</si>
  <si>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</si>
  <si>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</si>
  <si>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</si>
  <si>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</si>
  <si>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</si>
  <si>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</si>
  <si>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</si>
  <si>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</si>
  <si>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</si>
  <si>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</si>
  <si>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</si>
  <si>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</si>
  <si>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</si>
  <si>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</si>
  <si>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</si>
  <si>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</si>
  <si>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</si>
  <si>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</si>
  <si>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</si>
  <si>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</si>
  <si>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</si>
  <si>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</si>
  <si>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</si>
  <si>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</si>
  <si>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</si>
  <si>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</si>
  <si>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</si>
  <si>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</si>
  <si>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</si>
  <si>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</si>
  <si>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</si>
  <si>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</si>
  <si>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</si>
  <si>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</si>
  <si>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</si>
  <si>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</si>
  <si>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</si>
  <si>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</si>
  <si>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</si>
  <si>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</si>
  <si>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</si>
  <si>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</si>
  <si>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</si>
  <si>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</si>
  <si>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</si>
  <si>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</si>
  <si>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</si>
  <si>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</si>
  <si>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</si>
  <si>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</si>
  <si>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</si>
  <si>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</si>
  <si>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</si>
  <si>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</si>
  <si>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</si>
  <si>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</si>
  <si>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</si>
  <si>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</si>
  <si>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</si>
  <si>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</si>
  <si>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</si>
  <si>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</si>
  <si>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</si>
  <si>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</si>
  <si>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</si>
  <si>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</si>
  <si>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</si>
  <si>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</si>
  <si>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</si>
  <si>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</si>
  <si>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</si>
  <si>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</si>
  <si>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</si>
  <si>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</si>
  <si>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</si>
  <si>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</si>
  <si>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</si>
  <si>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</si>
  <si>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</si>
  <si>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</si>
  <si>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</si>
  <si>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</si>
  <si>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</si>
  <si>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</si>
  <si>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</si>
  <si>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</si>
  <si>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</si>
  <si>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</si>
  <si>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</si>
  <si>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</si>
  <si>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</si>
  <si>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</si>
  <si>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</si>
  <si>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</si>
  <si>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</si>
  <si>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</si>
  <si>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</si>
  <si>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</si>
  <si>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</si>
  <si>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</si>
  <si>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</si>
  <si>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</si>
  <si>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</si>
  <si>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</si>
  <si>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</si>
  <si>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</si>
  <si>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</si>
  <si>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</si>
  <si>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</si>
  <si>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</si>
  <si>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</si>
  <si>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</si>
  <si>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</si>
  <si>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</si>
  <si>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</si>
  <si>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</si>
  <si>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</si>
  <si>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</si>
  <si>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</si>
  <si>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</si>
  <si>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</si>
  <si>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</si>
  <si>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</si>
  <si>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</si>
  <si>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</si>
  <si>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</si>
  <si>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</si>
  <si>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</si>
  <si>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</si>
  <si>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</si>
  <si>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</si>
  <si>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</si>
  <si>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</si>
  <si>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</si>
  <si>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</si>
  <si>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</si>
  <si>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</si>
  <si>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</si>
  <si>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</si>
  <si>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</si>
  <si>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</si>
  <si>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</si>
  <si>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</si>
  <si>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</si>
  <si>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</si>
  <si>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</si>
  <si>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</si>
  <si>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</si>
  <si>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</si>
  <si>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</si>
  <si>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</si>
  <si>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</si>
  <si>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</si>
  <si>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</si>
  <si>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</si>
  <si>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</si>
  <si>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</si>
  <si>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</si>
  <si>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</si>
  <si>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</si>
  <si>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</si>
  <si>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</si>
  <si>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</si>
  <si>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</si>
  <si>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</si>
  <si>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</si>
  <si>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</si>
  <si>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</si>
  <si>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</si>
  <si>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</si>
  <si>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</si>
  <si>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</si>
  <si>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</si>
  <si>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</si>
  <si>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</si>
  <si>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</si>
  <si>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</si>
  <si>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</si>
  <si>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</si>
  <si>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</si>
  <si>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</si>
  <si>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</si>
  <si>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</si>
  <si>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</si>
  <si>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</si>
  <si>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</si>
  <si>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</si>
  <si>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</si>
  <si>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</si>
  <si>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</si>
  <si>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</si>
  <si>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</si>
  <si>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</si>
  <si>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</si>
  <si>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</si>
  <si>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</si>
  <si>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</si>
  <si>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</si>
  <si>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</si>
  <si>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</si>
  <si>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</si>
  <si>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</si>
  <si>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</si>
  <si>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</si>
  <si>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</si>
  <si>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</si>
  <si>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</si>
  <si>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</si>
  <si>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</si>
  <si>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</si>
  <si>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</si>
  <si>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</si>
  <si>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</si>
  <si>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</si>
  <si>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</si>
  <si>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</si>
  <si>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</si>
  <si>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</si>
  <si>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</si>
  <si>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</si>
  <si>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</si>
  <si>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</si>
  <si>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</si>
  <si>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</si>
  <si>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</si>
  <si>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</si>
  <si>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</si>
  <si>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</si>
  <si>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</si>
  <si>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</si>
  <si>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</si>
  <si>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</si>
  <si>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</si>
  <si>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</si>
  <si>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</si>
  <si>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</si>
  <si>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</si>
  <si>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</si>
  <si>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</si>
  <si>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</si>
  <si>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</si>
  <si>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</si>
  <si>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</si>
  <si>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</si>
  <si>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</si>
  <si>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</si>
  <si>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</si>
  <si>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</si>
  <si>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</si>
  <si>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</si>
  <si>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</si>
  <si>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</si>
  <si>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</si>
  <si>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</si>
  <si>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</si>
  <si>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</si>
  <si>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</si>
  <si>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</si>
  <si>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</si>
  <si>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</si>
  <si>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</si>
  <si>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</si>
  <si>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</si>
  <si>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</si>
  <si>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</si>
  <si>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</si>
  <si>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</si>
  <si>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</si>
  <si>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</si>
  <si>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</si>
  <si>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</si>
  <si>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</si>
  <si>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</si>
  <si>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</si>
  <si>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</si>
  <si>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</si>
  <si>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</si>
  <si>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</si>
  <si>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</si>
  <si>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</si>
  <si>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</si>
  <si>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</si>
  <si>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</si>
  <si>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</si>
  <si>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</si>
  <si>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</si>
  <si>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</si>
  <si>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</si>
  <si>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</si>
  <si>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</si>
  <si>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</si>
  <si>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</si>
  <si>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</si>
  <si>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</si>
  <si>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</si>
  <si>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</si>
  <si>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</si>
  <si>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</si>
  <si>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</si>
  <si>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</si>
  <si>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</si>
  <si>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</si>
  <si>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</si>
  <si>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</si>
  <si>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</si>
  <si>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</si>
  <si>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</si>
  <si>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</si>
  <si>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</si>
  <si>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</si>
  <si>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</si>
  <si>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</si>
  <si>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</si>
  <si>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</si>
  <si>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</si>
  <si>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</si>
  <si>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</si>
  <si>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</si>
  <si>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</si>
  <si>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</si>
  <si>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</si>
  <si>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</si>
  <si>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</si>
  <si>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</si>
  <si>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</si>
  <si>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</si>
  <si>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</si>
  <si>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</si>
  <si>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</si>
  <si>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</si>
  <si>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</si>
  <si>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</si>
  <si>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</si>
  <si>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</si>
  <si>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</si>
  <si>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</si>
  <si>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</si>
  <si>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</si>
  <si>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</si>
  <si>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</si>
  <si>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</si>
  <si>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</si>
  <si>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</si>
  <si>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</si>
  <si>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</si>
  <si>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</si>
  <si>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</si>
  <si>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</si>
  <si>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</si>
  <si>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</si>
  <si>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</si>
  <si>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</si>
  <si>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</si>
  <si>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</si>
  <si>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</si>
  <si>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</si>
  <si>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</si>
  <si>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</si>
  <si>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</si>
  <si>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</si>
  <si>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</si>
  <si>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</si>
  <si>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</si>
  <si>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</si>
  <si>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</si>
  <si>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</si>
  <si>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</si>
  <si>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</si>
  <si>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</si>
  <si>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</si>
  <si>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</si>
  <si>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</si>
  <si>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</si>
  <si>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</si>
  <si>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</si>
  <si>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</si>
  <si>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</si>
  <si>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</si>
  <si>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</si>
  <si>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</si>
  <si>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</si>
  <si>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</si>
  <si>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</si>
  <si>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</si>
  <si>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</si>
  <si>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</si>
  <si>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</si>
  <si>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</si>
  <si>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</si>
  <si>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</si>
  <si>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</si>
  <si>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</si>
  <si>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</si>
  <si>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</si>
  <si>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</si>
  <si>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</si>
  <si>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</si>
  <si>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</si>
  <si>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</si>
  <si>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</si>
  <si>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</si>
  <si>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</si>
  <si>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</si>
  <si>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</si>
  <si>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</si>
  <si>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</si>
  <si>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</si>
  <si>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</si>
  <si>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</si>
  <si>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</si>
  <si>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</si>
  <si>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</si>
  <si>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</si>
  <si>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</si>
  <si>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</si>
  <si>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</si>
  <si>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</si>
  <si>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</si>
  <si>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</si>
  <si>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</si>
  <si>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</si>
  <si>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</si>
  <si>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</si>
  <si>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</si>
  <si>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</si>
  <si>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</si>
  <si>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</si>
  <si>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</si>
  <si>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</si>
  <si>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</si>
  <si>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</si>
  <si>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</si>
  <si>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</si>
  <si>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</si>
  <si>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</si>
  <si>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</si>
  <si>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</si>
  <si>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</si>
  <si>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</si>
  <si>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</si>
  <si>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</si>
  <si>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</si>
  <si>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</si>
  <si>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</si>
  <si>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</si>
  <si>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</si>
  <si>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</si>
  <si>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</si>
  <si>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</si>
  <si>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</si>
  <si>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</si>
  <si>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</si>
  <si>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</si>
  <si>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</si>
  <si>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</si>
  <si>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</si>
  <si>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</si>
  <si>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</si>
  <si>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</si>
  <si>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</si>
  <si>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</si>
  <si>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</si>
  <si>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</si>
  <si>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</si>
  <si>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</si>
  <si>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</si>
  <si>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</si>
  <si>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</si>
  <si>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</si>
  <si>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</si>
  <si>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</si>
  <si>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</si>
  <si>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</si>
  <si>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</si>
  <si>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</si>
  <si>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</si>
  <si>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</si>
  <si>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</si>
  <si>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</si>
  <si>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</si>
  <si>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</si>
  <si>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</si>
  <si>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</si>
  <si>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</si>
  <si>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</si>
  <si>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</si>
  <si>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</si>
  <si>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</si>
  <si>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</si>
  <si>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</si>
  <si>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</si>
  <si>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</si>
  <si>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</si>
  <si>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</si>
  <si>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</si>
  <si>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</si>
  <si>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</si>
  <si>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</si>
  <si>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</si>
  <si>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</si>
  <si>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</si>
  <si>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</si>
  <si>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</si>
  <si>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</si>
  <si>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</si>
  <si>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</si>
  <si>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</si>
  <si>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</si>
  <si>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</si>
  <si>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</si>
  <si>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</si>
  <si>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</si>
  <si>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</si>
  <si>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</si>
  <si>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</si>
  <si>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</si>
  <si>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</si>
  <si>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</si>
  <si>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</si>
  <si>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</si>
  <si>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</si>
  <si>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</si>
  <si>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</si>
  <si>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</si>
  <si>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</si>
  <si>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</si>
  <si>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</si>
  <si>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</si>
  <si>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</si>
  <si>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</si>
  <si>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</si>
  <si>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</si>
  <si>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</si>
  <si>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</si>
  <si>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</si>
  <si>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</si>
  <si>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</si>
  <si>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</si>
  <si>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</si>
  <si>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</si>
  <si>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</si>
  <si>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</si>
  <si>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</si>
  <si>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</si>
  <si>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</si>
  <si>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</si>
  <si>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</si>
  <si>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</si>
  <si>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</si>
  <si>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</si>
  <si>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</si>
  <si>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</si>
  <si>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</si>
  <si>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</si>
  <si>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</si>
  <si>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</si>
  <si>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</si>
  <si>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</si>
  <si>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</si>
  <si>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</si>
  <si>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</si>
  <si>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</si>
  <si>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</si>
  <si>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</si>
  <si>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</si>
  <si>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</si>
  <si>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</si>
  <si>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</si>
  <si>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</si>
  <si>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</si>
  <si>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</si>
  <si>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</si>
  <si>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</si>
  <si>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</si>
  <si>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</si>
  <si>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</si>
  <si>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</si>
  <si>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</si>
  <si>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</si>
  <si>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</si>
  <si>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</si>
  <si>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</si>
  <si>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</si>
  <si>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</si>
  <si>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</si>
  <si>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</si>
  <si>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</si>
  <si>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</si>
  <si>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</si>
  <si>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</si>
  <si>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</si>
  <si>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</si>
  <si>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</si>
  <si>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</si>
  <si>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</si>
  <si>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</si>
  <si>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</si>
  <si>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</si>
  <si>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</si>
  <si>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</si>
  <si>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</si>
  <si>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</si>
  <si>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</si>
  <si>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</si>
  <si>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</si>
  <si>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</si>
  <si>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</si>
  <si>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</si>
  <si>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</si>
  <si>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</si>
  <si>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</si>
  <si>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</si>
  <si>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</si>
  <si>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</si>
  <si>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</si>
  <si>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</si>
  <si>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</si>
  <si>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</si>
  <si>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</si>
  <si>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</si>
  <si>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</si>
  <si>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</si>
  <si>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</si>
  <si>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</si>
  <si>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</si>
  <si>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</si>
  <si>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</si>
  <si>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</si>
  <si>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</si>
  <si>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</si>
  <si>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</si>
  <si>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</si>
  <si>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</si>
  <si>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</si>
  <si>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</si>
  <si>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</si>
  <si>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</si>
  <si>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</si>
  <si>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</si>
  <si>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</si>
  <si>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</si>
  <si>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</si>
  <si>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</si>
  <si>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</si>
  <si>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</si>
  <si>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</si>
  <si>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</si>
  <si>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</si>
  <si>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</si>
  <si>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</si>
  <si>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</si>
  <si>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</si>
  <si>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</si>
  <si>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</si>
  <si>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</si>
  <si>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</si>
  <si>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</si>
  <si>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</si>
  <si>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</si>
  <si>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</si>
  <si>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</si>
  <si>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</si>
  <si>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</si>
  <si>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</si>
  <si>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</si>
  <si>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</si>
  <si>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</si>
  <si>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</si>
  <si>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</si>
  <si>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</si>
  <si>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</si>
  <si>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</si>
  <si>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</si>
  <si>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</si>
  <si>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</si>
  <si>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</si>
  <si>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</si>
  <si>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</si>
  <si>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</si>
  <si>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</si>
  <si>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</si>
  <si>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</si>
  <si>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</si>
  <si>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</si>
  <si>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</si>
  <si>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</si>
  <si>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</si>
  <si>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</si>
  <si>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</si>
  <si>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</si>
  <si>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</si>
  <si>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</si>
  <si>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</si>
  <si>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</si>
  <si>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</si>
  <si>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</si>
  <si>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</si>
  <si>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</si>
  <si>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</si>
  <si>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</si>
  <si>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</si>
  <si>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</si>
  <si>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</si>
  <si>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</si>
  <si>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</si>
  <si>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</si>
  <si>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</si>
  <si>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</si>
  <si>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</si>
  <si>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</si>
  <si>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</si>
  <si>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</si>
  <si>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</si>
  <si>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</si>
  <si>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</si>
  <si>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</si>
  <si>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</si>
  <si>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</si>
  <si>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</si>
  <si>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</si>
  <si>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</si>
  <si>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</si>
  <si>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</si>
  <si>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</si>
  <si>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</si>
  <si>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</si>
  <si>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</si>
  <si>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</si>
  <si>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</si>
  <si>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</si>
  <si>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</si>
  <si>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</si>
  <si>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</si>
  <si>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</si>
  <si>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</si>
  <si>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</si>
  <si>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</si>
  <si>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</si>
  <si>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</si>
  <si>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</si>
  <si>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</si>
  <si>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</si>
  <si>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</si>
  <si>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</si>
  <si>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</si>
  <si>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</si>
  <si>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</si>
  <si>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</si>
  <si>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</si>
  <si>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</si>
  <si>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</si>
  <si>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</si>
  <si>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</si>
  <si>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</si>
  <si>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</si>
  <si>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</si>
  <si>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</si>
  <si>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</si>
  <si>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</si>
  <si>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</si>
  <si>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</si>
  <si>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</si>
  <si>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</si>
  <si>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</si>
  <si>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</si>
  <si>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</si>
  <si>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</si>
  <si>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</si>
  <si>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</si>
  <si>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</si>
  <si>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</si>
  <si>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</si>
  <si>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</si>
  <si>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</si>
  <si>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</si>
  <si>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</si>
  <si>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</si>
  <si>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</si>
  <si>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</si>
  <si>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</si>
  <si>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</si>
  <si>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</si>
  <si>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</si>
  <si>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</si>
  <si>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</si>
  <si>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</si>
  <si>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</si>
  <si>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</si>
  <si>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</si>
  <si>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</si>
  <si>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</si>
  <si>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</si>
  <si>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</si>
  <si>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</si>
  <si>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</si>
  <si>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</si>
  <si>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</si>
  <si>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</si>
  <si>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</si>
  <si>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</si>
  <si>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</si>
  <si>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</si>
  <si>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</si>
  <si>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</si>
  <si>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</si>
  <si>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</si>
  <si>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</si>
  <si>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</si>
  <si>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</si>
  <si>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</si>
  <si>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</si>
  <si>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</si>
  <si>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</si>
  <si>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</si>
  <si>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</si>
  <si>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</si>
  <si>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</si>
  <si>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</si>
  <si>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</si>
  <si>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</si>
  <si>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</si>
  <si>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</si>
  <si>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</si>
  <si>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</si>
  <si>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</si>
  <si>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</si>
  <si>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</si>
  <si>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</si>
  <si>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</si>
  <si>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</si>
  <si>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</si>
  <si>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</si>
  <si>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</si>
  <si>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</si>
  <si>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</si>
  <si>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</si>
  <si>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</si>
  <si>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</si>
  <si>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</si>
  <si>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</si>
  <si>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</si>
  <si>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</si>
  <si>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</si>
  <si>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</si>
  <si>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</si>
  <si>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</si>
  <si>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</si>
  <si>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</si>
  <si>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</si>
  <si>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</si>
  <si>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</si>
  <si>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</si>
  <si>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</si>
  <si>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</si>
  <si>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</si>
  <si>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</si>
  <si>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</si>
  <si>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</si>
  <si>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</si>
  <si>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</si>
  <si>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</si>
  <si>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</si>
  <si>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</si>
  <si>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</si>
  <si>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</si>
  <si>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</si>
  <si>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</si>
  <si>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</si>
  <si>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</si>
  <si>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</si>
  <si>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</si>
  <si>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</si>
  <si>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</si>
  <si>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</si>
  <si>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</si>
  <si>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</si>
  <si>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</si>
  <si>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</si>
  <si>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</si>
  <si>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</si>
  <si>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</si>
  <si>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</si>
  <si>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</si>
  <si>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</si>
  <si>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</si>
  <si>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</si>
  <si>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</si>
  <si>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</si>
  <si>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</si>
  <si>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</si>
  <si>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</si>
  <si>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</si>
  <si>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</si>
  <si>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</si>
  <si>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</si>
  <si>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</si>
  <si>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</si>
  <si>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</si>
  <si>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</si>
  <si>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</si>
  <si>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</si>
  <si>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</si>
  <si>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</si>
  <si>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</si>
  <si>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</si>
  <si>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</si>
  <si>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</si>
  <si>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</si>
  <si>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</si>
  <si>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</si>
  <si>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</si>
  <si>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</si>
  <si>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</si>
  <si>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</si>
  <si>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</si>
  <si>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</si>
  <si>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</si>
  <si>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</si>
  <si>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</si>
  <si>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</si>
  <si>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</si>
  <si>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</si>
  <si>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</si>
  <si>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</si>
  <si>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</si>
  <si>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</si>
  <si>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</si>
  <si>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</si>
  <si>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</si>
  <si>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</si>
  <si>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</si>
  <si>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</si>
  <si>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</si>
  <si>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</si>
  <si>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</si>
  <si>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</si>
  <si>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</si>
  <si>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</si>
  <si>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</si>
  <si>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</si>
  <si>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</si>
  <si>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</si>
  <si>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</si>
  <si>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</si>
  <si>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</si>
  <si>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</si>
  <si>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</si>
  <si>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</si>
  <si>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</si>
  <si>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</si>
  <si>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</si>
  <si>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</si>
  <si>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</si>
  <si>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</si>
  <si>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</si>
  <si>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</si>
  <si>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</si>
  <si>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</si>
  <si>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</si>
  <si>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</si>
  <si>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</si>
  <si>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</si>
  <si>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</si>
  <si>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</si>
  <si>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</si>
  <si>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</si>
  <si>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</si>
  <si>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</si>
  <si>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</si>
  <si>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</si>
  <si>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</si>
  <si>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</si>
  <si>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</si>
  <si>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</si>
  <si>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</si>
  <si>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</si>
  <si>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</si>
  <si>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</si>
  <si>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</si>
  <si>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</si>
  <si>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</si>
  <si>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</si>
  <si>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</si>
  <si>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</si>
  <si>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</si>
  <si>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</si>
  <si>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</si>
  <si>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</si>
  <si>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</si>
  <si>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</si>
  <si>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</si>
  <si>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</si>
  <si>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</si>
  <si>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</si>
  <si>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</si>
  <si>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</si>
  <si>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</si>
  <si>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</si>
  <si>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</si>
  <si>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</si>
  <si>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</si>
  <si>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</si>
  <si>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</si>
  <si>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</si>
  <si>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</si>
  <si>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</si>
  <si>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</si>
  <si>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</si>
  <si>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</si>
  <si>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</si>
  <si>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</si>
  <si>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</si>
  <si>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</si>
  <si>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</si>
  <si>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</si>
  <si>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</si>
  <si>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</si>
  <si>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</si>
  <si>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</si>
  <si>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</si>
  <si>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</si>
  <si>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</si>
  <si>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</si>
  <si>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</si>
  <si>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</si>
  <si>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</si>
  <si>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</si>
  <si>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</si>
  <si>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</si>
  <si>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</si>
  <si>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</si>
  <si>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</si>
  <si>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</si>
  <si>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</si>
  <si>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</si>
  <si>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</si>
  <si>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</si>
  <si>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</si>
  <si>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</si>
  <si>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</si>
  <si>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</si>
  <si>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</si>
  <si>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</si>
  <si>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</si>
  <si>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</si>
  <si>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</si>
  <si>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</si>
  <si>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</si>
  <si>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</si>
  <si>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</si>
  <si>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</si>
  <si>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</si>
  <si>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</si>
  <si>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</si>
  <si>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</si>
  <si>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</si>
  <si>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</si>
  <si>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</si>
  <si>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</si>
  <si>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</si>
  <si>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</si>
  <si>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</si>
  <si>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</si>
  <si>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</si>
  <si>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</si>
  <si>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</si>
  <si>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</si>
  <si>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</si>
  <si>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</si>
  <si>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</si>
  <si>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</si>
  <si>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</si>
  <si>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</si>
  <si>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</si>
  <si>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</si>
  <si>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</si>
  <si>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</si>
  <si>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</si>
  <si>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</si>
  <si>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</si>
  <si>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</si>
  <si>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</si>
  <si>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</si>
  <si>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</si>
  <si>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</si>
  <si>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</si>
  <si>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</si>
  <si>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</si>
  <si>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</si>
  <si>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</si>
  <si>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</si>
  <si>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</si>
  <si>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</si>
  <si>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</si>
  <si>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</si>
  <si>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</si>
  <si>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</si>
  <si>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</si>
  <si>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</si>
  <si>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</si>
  <si>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</si>
  <si>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</si>
  <si>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</si>
  <si>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</si>
  <si>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</si>
  <si>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</si>
  <si>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</si>
  <si>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</si>
  <si>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</si>
  <si>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</si>
  <si>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</si>
  <si>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</si>
  <si>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</si>
  <si>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</si>
  <si>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</si>
  <si>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</si>
  <si>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</si>
  <si>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</si>
  <si>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</si>
  <si>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</si>
  <si>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</si>
  <si>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</si>
  <si>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</si>
  <si>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</si>
  <si>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</si>
  <si>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</si>
  <si>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</si>
  <si>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</si>
  <si>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</si>
  <si>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</si>
  <si>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</si>
  <si>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</si>
  <si>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</si>
  <si>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</si>
  <si>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</si>
  <si>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</si>
  <si>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</si>
  <si>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</si>
  <si>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</si>
  <si>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</si>
  <si>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</si>
  <si>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</si>
  <si>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</si>
  <si>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</si>
  <si>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</si>
  <si>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</si>
  <si>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</si>
  <si>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</si>
  <si>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</si>
  <si>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</si>
  <si>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</si>
  <si>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</si>
  <si>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</si>
  <si>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</si>
  <si>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</si>
  <si>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</si>
  <si>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</si>
  <si>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</si>
  <si>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</si>
  <si>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</si>
  <si>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</si>
  <si>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</si>
  <si>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</si>
  <si>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</si>
  <si>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</si>
  <si>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</si>
  <si>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</si>
  <si>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</si>
  <si>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</si>
  <si>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</si>
  <si>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</si>
  <si>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</si>
  <si>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</si>
  <si>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</si>
  <si>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</si>
  <si>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</si>
  <si>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</si>
  <si>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</si>
  <si>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</si>
  <si>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</si>
  <si>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</si>
  <si>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</si>
  <si>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</si>
  <si>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</si>
  <si>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</si>
  <si>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</si>
  <si>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</si>
  <si>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</si>
  <si>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</si>
  <si>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</si>
  <si>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</si>
  <si>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</si>
  <si>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</si>
  <si>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</si>
  <si>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</si>
  <si>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</si>
  <si>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</si>
  <si>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</si>
  <si>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</si>
  <si>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</si>
  <si>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</si>
  <si>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</si>
  <si>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</si>
  <si>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</si>
  <si>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</si>
  <si>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</si>
  <si>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</si>
  <si>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</si>
  <si>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</si>
  <si>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</si>
  <si>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</si>
  <si>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</si>
  <si>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</si>
  <si>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</si>
  <si>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</si>
  <si>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</si>
  <si>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</si>
  <si>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</si>
  <si>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</si>
  <si>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</si>
  <si>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</si>
  <si>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</si>
  <si>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</si>
  <si>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</si>
  <si>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</si>
  <si>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</si>
  <si>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</si>
  <si>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</si>
  <si>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</si>
  <si>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</si>
  <si>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</si>
  <si>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</si>
  <si>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</si>
  <si>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</si>
  <si>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</si>
  <si>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</si>
  <si>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</si>
  <si>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</si>
  <si>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</si>
  <si>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</si>
  <si>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</si>
  <si>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</si>
  <si>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</si>
  <si>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</si>
  <si>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</si>
  <si>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</si>
  <si>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</si>
  <si>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</si>
  <si>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</si>
  <si>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</si>
  <si>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</si>
  <si>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</si>
  <si>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</si>
  <si>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</si>
  <si>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</si>
  <si>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</si>
  <si>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</si>
  <si>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</si>
  <si>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</si>
  <si>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</si>
  <si>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</si>
  <si>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</si>
  <si>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</si>
  <si>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</si>
  <si>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</si>
  <si>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</si>
  <si>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</si>
  <si>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</si>
  <si>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</si>
  <si>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</si>
  <si>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</si>
  <si>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</si>
  <si>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</si>
  <si>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</si>
  <si>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</si>
  <si>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</si>
  <si>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</si>
  <si>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</si>
  <si>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</si>
  <si>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</si>
  <si>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</si>
  <si>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</si>
  <si>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</si>
  <si>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</si>
  <si>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</si>
  <si>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</si>
  <si>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</si>
  <si>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</si>
  <si>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</si>
  <si>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</si>
  <si>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</si>
  <si>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</si>
  <si>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</si>
  <si>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</si>
  <si>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</si>
  <si>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</si>
  <si>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</si>
  <si>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</si>
  <si>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</si>
  <si>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</si>
  <si>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</si>
  <si>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</si>
  <si>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</si>
  <si>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</si>
  <si>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</si>
  <si>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</si>
  <si>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</si>
  <si>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</si>
  <si>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</si>
  <si>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</si>
  <si>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</si>
  <si>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</si>
  <si>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</si>
  <si>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</si>
  <si>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</si>
  <si>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</si>
  <si>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</si>
  <si>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</si>
  <si>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</si>
  <si>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</si>
  <si>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</si>
  <si>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</si>
  <si>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</si>
  <si>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</si>
  <si>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</si>
  <si>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</si>
  <si>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</si>
  <si>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</si>
  <si>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</si>
  <si>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</si>
  <si>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</si>
  <si>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</si>
  <si>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</si>
  <si>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</si>
  <si>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</si>
  <si>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</si>
  <si>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</si>
  <si>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</si>
  <si>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</si>
  <si>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</si>
  <si>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</si>
  <si>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</si>
  <si>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</si>
  <si>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</si>
  <si>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</si>
  <si>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</si>
  <si>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</si>
  <si>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</si>
  <si>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</si>
  <si>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</si>
  <si>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</si>
  <si>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</si>
  <si>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</si>
  <si>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</si>
  <si>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</si>
  <si>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</si>
  <si>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</si>
  <si>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</si>
  <si>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</si>
  <si>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</si>
  <si>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</si>
  <si>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</si>
  <si>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</si>
  <si>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</si>
  <si>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</si>
  <si>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</si>
  <si>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</si>
  <si>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</si>
  <si>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</si>
  <si>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</si>
  <si>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</si>
  <si>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</si>
  <si>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</si>
  <si>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</si>
  <si>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</si>
  <si>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</si>
  <si>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</si>
  <si>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</si>
  <si>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</si>
  <si>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</si>
  <si>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</si>
  <si>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</si>
  <si>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</si>
  <si>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</si>
  <si>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</si>
  <si>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</si>
  <si>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</si>
  <si>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</si>
  <si>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</si>
  <si>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</si>
  <si>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</si>
  <si>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</si>
  <si>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</si>
  <si>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</si>
  <si>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</si>
  <si>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</si>
  <si>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</si>
  <si>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</si>
  <si>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</si>
  <si>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</si>
  <si>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</si>
  <si>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</si>
  <si>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</si>
  <si>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</si>
  <si>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</si>
  <si>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</si>
  <si>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</si>
  <si>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</si>
  <si>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</si>
  <si>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</si>
  <si>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</si>
  <si>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</si>
  <si>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</si>
  <si>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</si>
  <si>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</si>
  <si>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</si>
  <si>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</si>
  <si>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</si>
  <si>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</si>
  <si>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</si>
  <si>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</si>
  <si>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</si>
  <si>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</si>
  <si>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</si>
  <si>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</si>
  <si>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</si>
  <si>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</si>
  <si>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</si>
  <si>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</si>
  <si>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</si>
  <si>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</si>
  <si>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</si>
  <si>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</si>
  <si>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</si>
  <si>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</si>
  <si>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</si>
  <si>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</si>
  <si>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</si>
  <si>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</si>
  <si>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</si>
  <si>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</si>
  <si>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</si>
  <si>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</si>
  <si>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</si>
  <si>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</si>
  <si>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</si>
  <si>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</si>
  <si>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</si>
  <si>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</si>
  <si>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</si>
  <si>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</si>
  <si>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</si>
  <si>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</si>
  <si>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</si>
  <si>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</si>
  <si>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</si>
  <si>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</si>
  <si>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</si>
  <si>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</si>
  <si>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</si>
  <si>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</si>
  <si>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</si>
  <si>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</si>
  <si>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</si>
  <si>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</si>
  <si>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</si>
  <si>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</si>
  <si>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</si>
  <si>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</si>
  <si>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</si>
  <si>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</si>
  <si>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</si>
  <si>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</si>
  <si>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</si>
  <si>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</si>
  <si>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</si>
  <si>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</si>
  <si>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</si>
  <si>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</si>
  <si>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</si>
  <si>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</si>
  <si>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</si>
  <si>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</si>
  <si>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</si>
  <si>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</si>
  <si>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</si>
  <si>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</si>
  <si>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</si>
  <si>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</si>
  <si>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</si>
  <si>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</si>
  <si>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</si>
  <si>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</si>
  <si>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</si>
  <si>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</si>
  <si>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</si>
  <si>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</si>
  <si>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</si>
  <si>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</si>
  <si>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</si>
  <si>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</si>
  <si>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</si>
  <si>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</si>
  <si>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</si>
  <si>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</si>
  <si>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</si>
  <si>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</si>
  <si>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</si>
  <si>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</si>
  <si>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</si>
  <si>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</si>
  <si>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</si>
  <si>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</si>
  <si>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</si>
  <si>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</si>
  <si>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</si>
  <si>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</si>
  <si>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</si>
  <si>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</si>
  <si>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</si>
  <si>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</si>
  <si>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</si>
  <si>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</si>
  <si>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</si>
  <si>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</si>
  <si>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</si>
  <si>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</si>
  <si>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</si>
  <si>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</si>
  <si>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</si>
  <si>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</si>
  <si>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</si>
  <si>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</si>
  <si>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</si>
  <si>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</si>
  <si>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</si>
  <si>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</si>
  <si>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</si>
  <si>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</si>
  <si>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</si>
  <si>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</si>
  <si>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</si>
  <si>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</si>
  <si>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</si>
  <si>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</si>
  <si>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</si>
  <si>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</si>
  <si>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</si>
  <si>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</si>
  <si>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</si>
  <si>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</si>
  <si>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</si>
  <si>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</si>
  <si>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</si>
  <si>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</si>
  <si>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</si>
  <si>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</si>
  <si>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</si>
  <si>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</si>
  <si>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</si>
  <si>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</si>
  <si>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</si>
  <si>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</si>
  <si>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</si>
  <si>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</si>
  <si>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</si>
  <si>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</si>
  <si>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</si>
  <si>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</si>
  <si>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</si>
  <si>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</si>
  <si>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</si>
  <si>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</si>
  <si>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</si>
  <si>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</si>
  <si>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</si>
  <si>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</si>
  <si>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</si>
  <si>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</si>
  <si>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</si>
  <si>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</si>
  <si>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</si>
  <si>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</si>
  <si>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</si>
  <si>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</si>
  <si>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</si>
  <si>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</si>
  <si>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</si>
  <si>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</si>
  <si>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</si>
  <si>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</si>
  <si>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</si>
  <si>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</si>
  <si>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</si>
  <si>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</si>
  <si>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</si>
  <si>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</si>
  <si>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</si>
  <si>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</si>
  <si>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</si>
  <si>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</si>
  <si>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</si>
  <si>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</si>
  <si>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</si>
  <si>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</si>
  <si>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</si>
  <si>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</si>
  <si>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</si>
  <si>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</si>
  <si>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</si>
  <si>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</si>
  <si>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</si>
  <si>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</si>
  <si>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</si>
  <si>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</si>
  <si>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</si>
  <si>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</si>
  <si>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</si>
  <si>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</si>
  <si>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</si>
  <si>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</si>
  <si>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</si>
  <si>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</si>
  <si>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</si>
  <si>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</si>
  <si>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</si>
  <si>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</si>
  <si>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</si>
  <si>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</si>
  <si>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</si>
  <si>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</si>
  <si>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</si>
  <si>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</si>
  <si>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</si>
  <si>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</si>
  <si>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</si>
  <si>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</si>
  <si>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</si>
  <si>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</si>
  <si>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</si>
  <si>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</si>
  <si>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</si>
  <si>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</si>
  <si>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</si>
  <si>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</si>
  <si>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</si>
  <si>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</si>
  <si>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</si>
  <si>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</si>
  <si>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</si>
  <si>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</si>
  <si>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</si>
  <si>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</si>
  <si>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</si>
  <si>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</si>
  <si>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</si>
  <si>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</si>
  <si>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</si>
  <si>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</si>
  <si>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</si>
  <si>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</si>
  <si>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</si>
  <si>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</si>
  <si>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</si>
  <si>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</si>
  <si>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</si>
  <si>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</si>
  <si>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</si>
  <si>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</si>
  <si>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</si>
  <si>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</si>
  <si>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</si>
  <si>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</si>
  <si>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</si>
  <si>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</si>
  <si>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</si>
  <si>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</si>
  <si>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</si>
  <si>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</si>
  <si>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</si>
  <si>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</si>
  <si>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</si>
  <si>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</si>
  <si>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</si>
  <si>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</si>
  <si>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</si>
  <si>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</si>
  <si>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</si>
  <si>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</si>
  <si>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</si>
  <si>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</si>
  <si>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</si>
  <si>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</si>
  <si>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</si>
  <si>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</si>
  <si>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</si>
  <si>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</si>
  <si>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</si>
  <si>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</si>
  <si>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</si>
  <si>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</si>
  <si>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</si>
  <si>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</si>
  <si>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</si>
  <si>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</si>
  <si>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</si>
  <si>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</si>
  <si>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</si>
  <si>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</si>
  <si>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</si>
  <si>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</si>
  <si>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</si>
  <si>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</si>
  <si>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</si>
  <si>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</si>
  <si>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</si>
  <si>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</si>
  <si>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</si>
  <si>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</si>
  <si>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</si>
  <si>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</si>
  <si>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</si>
  <si>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</si>
  <si>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</si>
  <si>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</si>
  <si>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</si>
  <si>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</si>
  <si>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</si>
  <si>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</si>
  <si>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</si>
  <si>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</si>
  <si>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</si>
  <si>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</si>
  <si>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</si>
  <si>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</si>
  <si>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</si>
  <si>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</si>
  <si>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</si>
  <si>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</si>
  <si>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</si>
  <si>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</si>
  <si>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</si>
  <si>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</si>
  <si>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</si>
  <si>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</si>
  <si>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</si>
  <si>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</si>
  <si>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</si>
  <si>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</si>
  <si>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</si>
  <si>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</si>
  <si>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</si>
  <si>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</si>
  <si>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</si>
  <si>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</si>
  <si>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</si>
  <si>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</si>
  <si>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</si>
  <si>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</si>
  <si>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</si>
  <si>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</si>
  <si>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</si>
  <si>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</si>
  <si>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</si>
  <si>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</si>
  <si>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</si>
  <si>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</si>
  <si>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</si>
  <si>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</si>
  <si>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</si>
  <si>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</si>
  <si>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</si>
  <si>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</si>
  <si>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</si>
  <si>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</si>
  <si>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</si>
  <si>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</si>
  <si>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</si>
  <si>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</si>
  <si>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</si>
  <si>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</si>
  <si>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</si>
  <si>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</si>
  <si>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</si>
  <si>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</si>
  <si>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</si>
  <si>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</si>
  <si>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</si>
  <si>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</si>
  <si>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</si>
  <si>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</si>
  <si>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</si>
  <si>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</si>
  <si>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</si>
  <si>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</si>
  <si>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</si>
  <si>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</si>
  <si>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</si>
  <si>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</si>
  <si>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</si>
  <si>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</si>
  <si>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</si>
  <si>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</si>
  <si>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</si>
  <si>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</si>
  <si>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</si>
  <si>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</si>
  <si>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</si>
  <si>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</si>
  <si>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</si>
  <si>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</si>
  <si>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</si>
  <si>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</si>
  <si>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</si>
  <si>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</si>
  <si>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</si>
  <si>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</si>
  <si>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</si>
  <si>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</si>
  <si>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</si>
  <si>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</si>
  <si>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</si>
  <si>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</si>
  <si>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</si>
  <si>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</si>
  <si>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</si>
  <si>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</si>
  <si>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</si>
  <si>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</si>
  <si>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</si>
  <si>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</si>
  <si>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</si>
  <si>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</si>
  <si>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</si>
  <si>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</si>
  <si>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</si>
  <si>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</si>
  <si>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</si>
  <si>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</si>
  <si>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</si>
  <si>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</si>
  <si>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</si>
  <si>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</si>
  <si>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</si>
  <si>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</si>
  <si>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</si>
  <si>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</si>
  <si>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</si>
  <si>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</si>
  <si>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</si>
  <si>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</si>
  <si>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</si>
  <si>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</si>
  <si>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</si>
  <si>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</si>
  <si>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</si>
  <si>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</si>
  <si>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</si>
  <si>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</si>
  <si>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</si>
  <si>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</si>
  <si>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</si>
  <si>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</si>
  <si>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</si>
  <si>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</si>
  <si>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</si>
  <si>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</si>
  <si>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</si>
  <si>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</si>
  <si>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</si>
  <si>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</si>
  <si>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</si>
  <si>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</si>
  <si>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</si>
  <si>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</si>
  <si>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</si>
  <si>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</si>
  <si>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</si>
  <si>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</si>
  <si>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</si>
  <si>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</si>
  <si>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</si>
  <si>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</si>
  <si>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</si>
  <si>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</si>
  <si>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</si>
  <si>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</si>
  <si>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</si>
  <si>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</si>
  <si>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</si>
  <si>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</si>
  <si>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</si>
  <si>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</si>
  <si>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</si>
  <si>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</si>
  <si>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</si>
  <si>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</si>
  <si>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</si>
  <si>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</si>
  <si>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</si>
  <si>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</si>
  <si>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</si>
  <si>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</si>
  <si>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</si>
  <si>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</si>
  <si>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</si>
  <si>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</si>
  <si>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</si>
  <si>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</si>
  <si>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</si>
  <si>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</si>
  <si>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</si>
  <si>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</si>
  <si>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</si>
  <si>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</si>
  <si>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</si>
  <si>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</si>
  <si>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</si>
  <si>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</si>
  <si>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</si>
  <si>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</si>
  <si>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</si>
  <si>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</si>
  <si>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</si>
  <si>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</si>
  <si>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</si>
  <si>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</si>
  <si>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</si>
  <si>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</si>
  <si>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</si>
  <si>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</si>
  <si>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</si>
  <si>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</si>
  <si>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</si>
  <si>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</si>
  <si>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</si>
  <si>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</si>
  <si>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</si>
  <si>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</si>
  <si>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</si>
  <si>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</si>
  <si>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</si>
  <si>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</si>
  <si>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</si>
  <si>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</si>
  <si>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</si>
  <si>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</si>
  <si>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</si>
  <si>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</si>
  <si>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</si>
  <si>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</si>
  <si>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</si>
  <si>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</si>
  <si>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</si>
  <si>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</si>
  <si>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</si>
  <si>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</si>
  <si>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</si>
  <si>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</si>
  <si>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</si>
  <si>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</si>
  <si>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</si>
  <si>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</si>
  <si>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</si>
  <si>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</si>
  <si>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</si>
  <si>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</si>
  <si>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</si>
  <si>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</si>
  <si>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</si>
  <si>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</si>
  <si>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</si>
  <si>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</si>
  <si>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</si>
  <si>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</si>
  <si>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</si>
  <si>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</si>
  <si>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</si>
  <si>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</si>
  <si>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</si>
  <si>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</si>
  <si>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</si>
  <si>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</si>
  <si>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</si>
  <si>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</si>
  <si>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</si>
  <si>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</si>
  <si>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</si>
  <si>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</si>
  <si>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</si>
  <si>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</si>
  <si>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</si>
  <si>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</si>
  <si>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</si>
  <si>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</si>
  <si>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</si>
  <si>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</si>
  <si>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</si>
  <si>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</si>
  <si>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</si>
  <si>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</si>
  <si>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</si>
  <si>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</si>
  <si>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</si>
  <si>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</si>
  <si>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</si>
  <si>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</si>
  <si>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</si>
  <si>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</si>
  <si>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</si>
  <si>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</si>
  <si>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</si>
  <si>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</si>
  <si>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</si>
  <si>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</si>
  <si>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</si>
  <si>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</si>
  <si>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</si>
  <si>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</si>
  <si>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</si>
  <si>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</si>
  <si>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</si>
  <si>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</si>
  <si>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</si>
  <si>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</si>
  <si>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</si>
  <si>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</si>
  <si>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</si>
  <si>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</si>
  <si>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</si>
  <si>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</si>
  <si>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</si>
  <si>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</si>
  <si>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</si>
  <si>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</si>
  <si>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</si>
  <si>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</si>
  <si>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</si>
  <si>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</si>
  <si>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</si>
  <si>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</si>
  <si>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</si>
  <si>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</si>
  <si>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</si>
  <si>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</si>
  <si>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</si>
  <si>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</si>
  <si>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</si>
  <si>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</si>
  <si>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</si>
  <si>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</si>
  <si>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</si>
  <si>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</si>
  <si>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</si>
  <si>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</si>
  <si>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</si>
  <si>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</si>
  <si>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</si>
  <si>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</si>
  <si>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</si>
  <si>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</si>
  <si>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</si>
  <si>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</si>
  <si>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</si>
  <si>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</si>
  <si>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</si>
  <si>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</si>
  <si>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</si>
  <si>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</si>
  <si>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</si>
  <si>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</si>
  <si>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</si>
  <si>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</si>
  <si>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</si>
  <si>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</si>
  <si>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</si>
  <si>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</si>
  <si>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</si>
  <si>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</si>
  <si>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</si>
  <si>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</si>
  <si>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</si>
  <si>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</si>
  <si>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</si>
  <si>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</si>
  <si>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</si>
  <si>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</si>
  <si>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</si>
  <si>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</si>
  <si>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</si>
  <si>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</si>
  <si>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</si>
  <si>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</si>
  <si>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</si>
  <si>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</si>
  <si>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</si>
  <si>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</si>
  <si>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</si>
  <si>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</si>
  <si>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</si>
  <si>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</si>
  <si>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</si>
  <si>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</si>
  <si>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</si>
  <si>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</si>
  <si>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</si>
  <si>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</si>
  <si>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</si>
  <si>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</si>
  <si>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</si>
  <si>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</si>
  <si>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</si>
  <si>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</si>
  <si>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</si>
  <si>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</si>
  <si>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</si>
  <si>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</si>
  <si>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</si>
  <si>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</si>
  <si>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</si>
  <si>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</si>
  <si>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</si>
  <si>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</si>
  <si>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</si>
  <si>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</si>
  <si>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</si>
  <si>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</si>
  <si>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</si>
  <si>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</si>
  <si>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</si>
  <si>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</si>
  <si>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</si>
  <si>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</si>
  <si>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</si>
  <si>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</si>
  <si>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</si>
  <si>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</si>
  <si>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</si>
  <si>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</si>
  <si>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</si>
  <si>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</si>
  <si>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</si>
  <si>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</si>
  <si>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</si>
  <si>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</si>
  <si>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</si>
  <si>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</si>
  <si>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</si>
  <si>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</si>
  <si>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</si>
  <si>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</si>
  <si>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</si>
  <si>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</si>
  <si>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</si>
  <si>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</si>
  <si>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</si>
  <si>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</si>
  <si>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</si>
  <si>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</si>
  <si>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</si>
  <si>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</si>
  <si>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</si>
  <si>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</si>
  <si>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</si>
  <si>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</si>
  <si>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</si>
  <si>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</si>
  <si>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</si>
  <si>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</si>
  <si>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</si>
  <si>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</si>
  <si>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</si>
  <si>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</si>
  <si>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</si>
  <si>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</si>
  <si>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</si>
  <si>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</si>
  <si>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</si>
  <si>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</si>
  <si>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</si>
  <si>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</si>
  <si>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</si>
  <si>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</si>
  <si>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</si>
  <si>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</si>
  <si>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</si>
  <si>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</si>
  <si>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</si>
  <si>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</si>
  <si>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</si>
  <si>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</si>
  <si>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</si>
  <si>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</si>
  <si>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</si>
  <si>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</si>
  <si>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</si>
  <si>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</si>
  <si>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</si>
  <si>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</si>
  <si>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</si>
  <si>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</si>
  <si>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</si>
  <si>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</si>
  <si>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</si>
  <si>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</si>
  <si>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</si>
  <si>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</si>
  <si>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</si>
  <si>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</si>
  <si>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</si>
  <si>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</si>
  <si>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</si>
  <si>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</si>
  <si>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</si>
  <si>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</si>
  <si>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</si>
  <si>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</si>
  <si>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</si>
  <si>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</si>
  <si>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</si>
  <si>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</si>
  <si>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</si>
  <si>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</si>
  <si>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</si>
  <si>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</si>
  <si>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</si>
  <si>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</si>
  <si>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</si>
  <si>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</si>
  <si>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</si>
  <si>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</si>
  <si>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</si>
  <si>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</si>
  <si>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</si>
  <si>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</si>
  <si>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</si>
  <si>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</si>
  <si>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</si>
  <si>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</si>
  <si>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</si>
  <si>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</si>
  <si>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</si>
  <si>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</si>
  <si>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</si>
  <si>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</si>
  <si>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</si>
  <si>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</si>
  <si>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</si>
  <si>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</si>
  <si>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</si>
  <si>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</si>
  <si>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</si>
  <si>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</si>
  <si>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</si>
  <si>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</si>
  <si>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</si>
  <si>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</si>
  <si>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</si>
  <si>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</si>
  <si>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</si>
  <si>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</si>
  <si>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</si>
  <si>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</si>
  <si>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</si>
  <si>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</si>
  <si>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</si>
  <si>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</si>
  <si>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</si>
  <si>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</si>
  <si>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</si>
  <si>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</si>
  <si>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</si>
  <si>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</si>
  <si>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</si>
  <si>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</si>
  <si>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</si>
  <si>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</si>
  <si>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</si>
  <si>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</si>
  <si>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</si>
  <si>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</si>
  <si>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</si>
  <si>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</si>
  <si>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</si>
  <si>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</si>
  <si>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</si>
  <si>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</si>
  <si>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</si>
  <si>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</si>
  <si>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</si>
  <si>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</si>
  <si>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</si>
  <si>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</si>
  <si>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</si>
  <si>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</si>
  <si>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</si>
  <si>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</si>
  <si>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</si>
  <si>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</si>
  <si>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</si>
  <si>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</si>
  <si>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</si>
  <si>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</si>
  <si>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</si>
  <si>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</si>
  <si>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</si>
  <si>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</si>
  <si>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</si>
  <si>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</si>
  <si>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</si>
  <si>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</si>
  <si>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</si>
  <si>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</si>
  <si>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</si>
  <si>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</si>
  <si>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</si>
  <si>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</si>
  <si>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</si>
  <si>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</si>
  <si>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</si>
  <si>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</si>
  <si>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</si>
  <si>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</si>
  <si>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</si>
  <si>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</si>
  <si>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</si>
  <si>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</si>
  <si>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</si>
  <si>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</si>
  <si>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</si>
  <si>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</si>
  <si>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</si>
  <si>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</si>
  <si>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</si>
  <si>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</si>
  <si>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</si>
  <si>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</si>
  <si>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</si>
  <si>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</si>
  <si>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</si>
  <si>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</si>
  <si>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</si>
  <si>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</si>
  <si>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</si>
  <si>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</si>
  <si>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</si>
  <si>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</si>
  <si>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</si>
  <si>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</si>
  <si>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</si>
  <si>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</si>
  <si>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</si>
  <si>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</si>
  <si>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</si>
  <si>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</si>
  <si>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</si>
  <si>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</si>
  <si>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</si>
  <si>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</si>
  <si>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</si>
  <si>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</si>
  <si>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</si>
  <si>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</si>
  <si>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</si>
  <si>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</si>
  <si>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</si>
  <si>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</si>
  <si>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</si>
  <si>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</si>
  <si>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</si>
  <si>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</si>
  <si>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</si>
  <si>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</si>
  <si>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</si>
  <si>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</si>
  <si>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</si>
  <si>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</si>
  <si>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</si>
  <si>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</si>
  <si>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</si>
  <si>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</si>
  <si>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</si>
  <si>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</si>
  <si>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</si>
  <si>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</si>
  <si>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</si>
  <si>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</si>
  <si>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</si>
  <si>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</si>
  <si>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</si>
  <si>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</si>
  <si>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</si>
  <si>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</si>
  <si>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</si>
  <si>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</si>
  <si>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</si>
  <si>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</si>
  <si>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</si>
  <si>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</si>
  <si>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</si>
  <si>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</si>
  <si>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</si>
  <si>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</si>
  <si>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</si>
  <si>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</si>
  <si>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</si>
  <si>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</si>
  <si>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</si>
  <si>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</si>
  <si>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</si>
  <si>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</si>
  <si>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</si>
  <si>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</si>
  <si>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</si>
  <si>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</si>
  <si>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</si>
  <si>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</si>
  <si>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</si>
  <si>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</si>
  <si>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</si>
  <si>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</si>
  <si>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</si>
  <si>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</si>
  <si>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</si>
  <si>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</si>
  <si>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</si>
  <si>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</si>
  <si>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</si>
  <si>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</si>
  <si>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</si>
  <si>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</si>
  <si>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</si>
  <si>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</si>
  <si>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</si>
  <si>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</si>
  <si>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</si>
  <si>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</si>
  <si>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</si>
  <si>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</si>
  <si>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</si>
  <si>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</si>
  <si>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</si>
  <si>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</si>
  <si>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</si>
  <si>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</si>
  <si>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</si>
  <si>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</si>
  <si>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</si>
  <si>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</si>
  <si>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</si>
  <si>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</si>
  <si>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</si>
  <si>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</si>
  <si>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</si>
  <si>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</si>
  <si>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</si>
  <si>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</si>
  <si>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</si>
  <si>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</si>
  <si>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</si>
  <si>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</si>
  <si>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</si>
  <si>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</si>
  <si>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</si>
  <si>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</si>
  <si>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</si>
  <si>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</si>
  <si>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</si>
  <si>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</si>
  <si>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</si>
  <si>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</si>
  <si>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</si>
  <si>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</si>
  <si>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</si>
  <si>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</si>
  <si>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</si>
  <si>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</si>
  <si>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</si>
  <si>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</si>
  <si>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</si>
  <si>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</si>
  <si>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</si>
  <si>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</si>
  <si>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</si>
  <si>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</si>
  <si>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</si>
  <si>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</si>
  <si>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</si>
  <si>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</si>
  <si>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</si>
  <si>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</si>
  <si>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</si>
  <si>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</si>
  <si>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</si>
  <si>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</si>
  <si>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</si>
  <si>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</si>
  <si>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</si>
  <si>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</si>
  <si>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</si>
  <si>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</si>
  <si>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</si>
  <si>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</si>
  <si>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</si>
  <si>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</si>
  <si>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</si>
  <si>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</si>
  <si>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</si>
  <si>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</si>
  <si>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</si>
  <si>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</si>
  <si>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</si>
  <si>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</si>
  <si>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</si>
  <si>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</si>
  <si>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</si>
  <si>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</si>
  <si>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</si>
  <si>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</si>
  <si>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</si>
  <si>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</si>
  <si>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</si>
  <si>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</si>
  <si>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</si>
  <si>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</si>
  <si>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</si>
  <si>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</si>
  <si>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</si>
  <si>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</si>
  <si>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</si>
  <si>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</si>
  <si>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</si>
  <si>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</si>
  <si>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</si>
  <si>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</si>
  <si>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</si>
  <si>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</si>
  <si>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</si>
  <si>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</si>
  <si>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</si>
  <si>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</si>
  <si>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</si>
  <si>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</si>
  <si>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</si>
  <si>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</si>
  <si>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</si>
  <si>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</si>
  <si>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</si>
  <si>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</si>
  <si>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</si>
  <si>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</si>
  <si>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</si>
  <si>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</si>
  <si>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</si>
  <si>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</si>
  <si>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</si>
  <si>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</si>
  <si>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</si>
  <si>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</si>
  <si>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</si>
  <si>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</si>
  <si>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</si>
  <si>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</si>
  <si>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</si>
  <si>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</si>
  <si>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</si>
  <si>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</si>
  <si>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</si>
  <si>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</si>
  <si>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</si>
  <si>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</si>
  <si>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</si>
  <si>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</si>
  <si>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</si>
  <si>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</si>
  <si>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</si>
  <si>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</si>
  <si>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</si>
  <si>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</si>
  <si>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</si>
  <si>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</si>
  <si>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</si>
  <si>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</si>
  <si>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</si>
  <si>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</si>
  <si>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</si>
  <si>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</si>
  <si>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</si>
  <si>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</si>
  <si>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</si>
  <si>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</si>
  <si>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</si>
  <si>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</si>
  <si>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</si>
  <si>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</si>
  <si>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</si>
  <si>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</si>
  <si>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</si>
  <si>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</si>
  <si>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</si>
  <si>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</si>
  <si>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</si>
  <si>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</si>
  <si>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</si>
  <si>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</si>
  <si>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</si>
  <si>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</si>
  <si>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</si>
  <si>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</si>
  <si>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</si>
  <si>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</si>
  <si>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</si>
  <si>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</si>
  <si>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</si>
  <si>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</si>
  <si>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</si>
  <si>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</si>
  <si>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</si>
  <si>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</si>
  <si>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</si>
  <si>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</si>
  <si>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</si>
  <si>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</si>
  <si>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</si>
  <si>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</si>
  <si>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</si>
  <si>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</si>
  <si>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</si>
  <si>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</si>
  <si>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</si>
  <si>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</si>
  <si>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</si>
  <si>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</si>
  <si>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</si>
  <si>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</si>
  <si>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</si>
  <si>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</si>
  <si>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</si>
  <si>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</si>
  <si>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</si>
  <si>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</si>
  <si>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</si>
  <si>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</si>
  <si>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</si>
  <si>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</si>
  <si>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</si>
  <si>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</si>
  <si>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</si>
  <si>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</si>
  <si>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</si>
  <si>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</si>
  <si>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</si>
  <si>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</si>
  <si>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</si>
  <si>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</si>
  <si>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</si>
  <si>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</si>
  <si>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</si>
  <si>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</si>
  <si>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</si>
  <si>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</si>
  <si>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</si>
  <si>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</si>
  <si>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</si>
  <si>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</si>
  <si>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</si>
  <si>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</si>
  <si>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</si>
  <si>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</si>
  <si>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</si>
  <si>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</si>
  <si>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</si>
  <si>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</si>
  <si>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</si>
  <si>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</si>
  <si>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</si>
  <si>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</si>
  <si>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</si>
  <si>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</si>
  <si>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</si>
  <si>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</si>
  <si>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</si>
  <si>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</si>
  <si>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</si>
  <si>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</si>
  <si>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</si>
  <si>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</si>
  <si>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</si>
  <si>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</si>
  <si>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</si>
  <si>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</si>
  <si>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</si>
  <si>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</si>
  <si>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</si>
  <si>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</si>
  <si>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</si>
  <si>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</si>
  <si>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</si>
  <si>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</si>
  <si>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</si>
  <si>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</si>
  <si>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</si>
  <si>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</si>
  <si>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</si>
  <si>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</si>
  <si>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</si>
  <si>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</si>
  <si>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</si>
  <si>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</si>
  <si>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</si>
  <si>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</si>
  <si>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</si>
  <si>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</si>
  <si>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</si>
  <si>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</si>
  <si>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</si>
  <si>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</si>
  <si>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</si>
  <si>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</si>
  <si>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</si>
  <si>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</si>
  <si>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</si>
  <si>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</si>
  <si>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</si>
  <si>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</si>
  <si>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</si>
  <si>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</si>
  <si>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</si>
  <si>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</si>
  <si>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</si>
  <si>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</si>
  <si>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</si>
  <si>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</si>
  <si>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</si>
  <si>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</si>
  <si>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</si>
  <si>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</si>
  <si>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</si>
  <si>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</si>
  <si>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</si>
  <si>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</si>
  <si>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</si>
  <si>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</si>
  <si>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</si>
  <si>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</si>
  <si>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</si>
  <si>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</si>
  <si>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</si>
  <si>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</si>
  <si>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</si>
  <si>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</si>
  <si>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</si>
  <si>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</si>
  <si>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</si>
  <si>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</si>
  <si>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</si>
  <si>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</si>
  <si>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</si>
  <si>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</si>
  <si>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</si>
  <si>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</si>
  <si>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</si>
  <si>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</si>
  <si>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</si>
  <si>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</si>
  <si>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</si>
  <si>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</si>
  <si>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</si>
  <si>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</si>
  <si>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</si>
  <si>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</si>
  <si>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</si>
  <si>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</si>
  <si>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</si>
  <si>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</si>
  <si>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</si>
  <si>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</si>
  <si>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</si>
  <si>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</si>
  <si>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</si>
  <si>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</si>
  <si>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</si>
  <si>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</si>
  <si>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</si>
  <si>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</si>
  <si>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</si>
  <si>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</si>
  <si>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</si>
  <si>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</si>
  <si>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</si>
  <si>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</si>
  <si>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</si>
  <si>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</si>
  <si>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</si>
  <si>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</si>
  <si>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</si>
  <si>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</si>
  <si>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</si>
  <si>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</si>
  <si>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</si>
  <si>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</si>
  <si>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</si>
  <si>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</si>
  <si>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</si>
  <si>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</si>
  <si>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</si>
  <si>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</si>
  <si>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</si>
  <si>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</si>
  <si>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</si>
  <si>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</si>
  <si>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</si>
  <si>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</si>
  <si>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</si>
  <si>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</si>
  <si>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</si>
  <si>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</si>
  <si>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</si>
  <si>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</si>
  <si>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</si>
  <si>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</si>
  <si>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</si>
  <si>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</si>
  <si>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</si>
  <si>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</si>
  <si>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</si>
  <si>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</si>
  <si>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</si>
  <si>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</si>
  <si>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</si>
  <si>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</si>
  <si>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</si>
  <si>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</si>
  <si>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</si>
  <si>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</si>
  <si>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</si>
  <si>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</si>
  <si>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</si>
  <si>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</si>
  <si>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</si>
  <si>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</si>
  <si>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</si>
  <si>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</si>
  <si>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</si>
  <si>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</si>
  <si>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</si>
  <si>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</si>
  <si>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</si>
  <si>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</si>
  <si>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</si>
  <si>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</si>
  <si>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</si>
  <si>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</si>
  <si>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</si>
  <si>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</si>
  <si>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</si>
  <si>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</si>
  <si>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</si>
  <si>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</si>
  <si>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</si>
  <si>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</si>
  <si>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</si>
  <si>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</si>
  <si>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</si>
  <si>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</si>
  <si>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</si>
  <si>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</si>
  <si>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</si>
  <si>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</si>
  <si>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</si>
  <si>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</si>
  <si>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</si>
  <si>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</si>
  <si>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</si>
  <si>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</si>
  <si>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</si>
  <si>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</si>
  <si>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</si>
  <si>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</si>
  <si>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</si>
  <si>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</si>
  <si>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</si>
  <si>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</si>
  <si>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</si>
  <si>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</si>
  <si>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</si>
  <si>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</si>
  <si>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</si>
  <si>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</si>
  <si>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</si>
  <si>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</si>
  <si>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</si>
  <si>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</si>
  <si>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</si>
  <si>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</si>
  <si>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</si>
  <si>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</si>
  <si>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</si>
  <si>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</si>
  <si>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</si>
  <si>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</si>
  <si>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</si>
  <si>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</si>
  <si>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</si>
  <si>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</si>
  <si>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</si>
  <si>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</si>
  <si>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</si>
  <si>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</si>
  <si>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</si>
  <si>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</si>
  <si>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</si>
  <si>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</si>
  <si>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</si>
  <si>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</si>
  <si>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</si>
  <si>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</si>
  <si>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</si>
  <si>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</si>
  <si>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</si>
  <si>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</si>
  <si>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</si>
  <si>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</si>
  <si>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</si>
  <si>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</si>
  <si>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</si>
  <si>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</si>
  <si>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</si>
  <si>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</si>
  <si>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</si>
  <si>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</si>
  <si>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</si>
  <si>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</si>
  <si>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</si>
  <si>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</si>
  <si>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</si>
  <si>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</si>
  <si>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</si>
  <si>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</si>
  <si>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</si>
  <si>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</si>
  <si>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</si>
  <si>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</si>
  <si>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</si>
  <si>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</si>
  <si>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</si>
  <si>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</si>
  <si>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</si>
  <si>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</si>
  <si>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</si>
  <si>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</si>
  <si>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</si>
  <si>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</si>
  <si>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</si>
  <si>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</si>
  <si>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</si>
  <si>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</si>
  <si>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</si>
  <si>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</si>
  <si>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</si>
  <si>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</si>
  <si>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</si>
  <si>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</si>
  <si>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</si>
  <si>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</si>
  <si>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</si>
  <si>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</si>
  <si>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</si>
  <si>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</si>
  <si>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</si>
  <si>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</si>
  <si>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</si>
  <si>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</si>
  <si>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</si>
  <si>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</si>
  <si>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</si>
  <si>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</si>
  <si>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</si>
  <si>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</si>
  <si>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</si>
  <si>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</si>
  <si>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</si>
  <si>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</si>
  <si>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</si>
  <si>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</si>
  <si>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</si>
  <si>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</si>
  <si>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</si>
  <si>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</si>
  <si>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</si>
  <si>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</si>
  <si>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</si>
  <si>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</si>
  <si>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</si>
  <si>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</si>
  <si>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</si>
  <si>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</si>
  <si>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</si>
  <si>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</si>
  <si>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</si>
  <si>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</si>
  <si>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</si>
  <si>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</si>
  <si>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</si>
  <si>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</si>
  <si>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</si>
  <si>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</si>
  <si>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</si>
  <si>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</si>
  <si>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</si>
  <si>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</si>
  <si>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</si>
  <si>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</si>
  <si>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</si>
  <si>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</si>
  <si>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</si>
  <si>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</si>
  <si>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</si>
  <si>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</si>
  <si>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</si>
  <si>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</si>
  <si>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</si>
  <si>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</si>
  <si>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</si>
  <si>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</si>
  <si>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</si>
  <si>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</si>
  <si>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</si>
  <si>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</si>
  <si>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</si>
  <si>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</si>
  <si>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</si>
  <si>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</si>
  <si>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</si>
  <si>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</si>
  <si>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</si>
  <si>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</si>
  <si>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</si>
  <si>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</si>
  <si>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</si>
  <si>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</si>
  <si>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</si>
  <si>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</si>
  <si>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</si>
  <si>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</si>
  <si>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</si>
  <si>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</si>
  <si>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</si>
  <si>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</si>
  <si>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</si>
  <si>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</si>
  <si>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</si>
  <si>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</si>
  <si>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</si>
  <si>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</si>
  <si>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</si>
  <si>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</si>
  <si>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</si>
  <si>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</si>
  <si>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</si>
  <si>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</si>
  <si>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</si>
  <si>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</si>
  <si>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</si>
  <si>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</si>
  <si>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</si>
  <si>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</si>
  <si>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</si>
  <si>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</si>
  <si>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</si>
  <si>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</si>
  <si>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</si>
  <si>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</si>
  <si>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</si>
  <si>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</si>
  <si>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</si>
  <si>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</si>
  <si>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</si>
  <si>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</si>
  <si>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</si>
  <si>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</si>
  <si>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</si>
  <si>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</si>
  <si>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</si>
  <si>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</si>
  <si>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</si>
  <si>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</si>
  <si>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</si>
  <si>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</si>
  <si>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</si>
  <si>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</si>
  <si>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</si>
  <si>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</si>
  <si>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</si>
  <si>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</si>
  <si>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</si>
  <si>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</si>
  <si>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</si>
  <si>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</si>
  <si>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</si>
  <si>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</si>
  <si>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</si>
  <si>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</si>
  <si>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</si>
  <si>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</si>
  <si>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</si>
  <si>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</si>
  <si>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</si>
  <si>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</si>
  <si>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</si>
  <si>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</si>
  <si>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</si>
  <si>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</si>
  <si>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</si>
  <si>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</si>
  <si>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</si>
  <si>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</si>
  <si>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</si>
  <si>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</si>
  <si>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</si>
  <si>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</si>
  <si>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</si>
  <si>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</si>
  <si>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</si>
  <si>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</si>
  <si>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</si>
  <si>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</si>
  <si>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</si>
  <si>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</si>
  <si>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</si>
  <si>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</si>
  <si>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</si>
  <si>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</si>
  <si>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</si>
  <si>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</si>
  <si>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</si>
  <si>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</si>
  <si>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</si>
  <si>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</si>
  <si>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</si>
  <si>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</si>
  <si>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</si>
  <si>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</si>
  <si>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</si>
  <si>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</si>
  <si>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</si>
  <si>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</si>
  <si>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</si>
  <si>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</si>
  <si>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</si>
  <si>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</si>
  <si>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</si>
  <si>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</si>
  <si>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</si>
  <si>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</si>
  <si>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</si>
  <si>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</si>
  <si>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</si>
  <si>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</si>
  <si>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</si>
  <si>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</si>
  <si>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</si>
  <si>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</si>
  <si>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</si>
  <si>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</si>
  <si>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</si>
  <si>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</si>
  <si>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</si>
  <si>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</si>
  <si>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</si>
  <si>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</si>
  <si>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</si>
  <si>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</si>
  <si>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</si>
  <si>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</si>
  <si>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</si>
  <si>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</si>
  <si>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</si>
  <si>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</si>
  <si>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</si>
  <si>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</si>
  <si>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</si>
  <si>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</si>
  <si>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</si>
  <si>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</si>
  <si>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</si>
  <si>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</si>
  <si>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</si>
  <si>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</si>
  <si>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</si>
  <si>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</si>
  <si>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</si>
  <si>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</si>
  <si>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</si>
  <si>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</si>
  <si>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</si>
  <si>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</si>
  <si>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</si>
  <si>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</si>
  <si>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</si>
  <si>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</si>
  <si>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</si>
  <si>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</si>
  <si>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</si>
  <si>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</si>
  <si>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</si>
  <si>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</si>
  <si>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</si>
  <si>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</si>
  <si>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</si>
  <si>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</si>
  <si>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</si>
  <si>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</si>
  <si>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</si>
  <si>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</si>
  <si>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</si>
  <si>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</si>
  <si>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</si>
  <si>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</si>
  <si>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</si>
  <si>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</si>
  <si>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</si>
  <si>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</si>
  <si>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</si>
  <si>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</si>
  <si>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</si>
  <si>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</si>
  <si>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</si>
  <si>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</si>
  <si>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</si>
  <si>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</si>
  <si>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</si>
  <si>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</si>
  <si>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</si>
  <si>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</si>
  <si>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</si>
  <si>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</si>
  <si>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</si>
  <si>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</si>
  <si>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</si>
  <si>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</si>
  <si>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</si>
  <si>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</si>
  <si>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</si>
  <si>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</si>
  <si>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</si>
  <si>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</si>
  <si>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</si>
  <si>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</si>
  <si>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</si>
  <si>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</si>
  <si>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</si>
  <si>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</si>
  <si>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</si>
  <si>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</si>
  <si>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</si>
  <si>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</si>
  <si>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</si>
  <si>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</si>
  <si>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</si>
  <si>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</si>
  <si>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</si>
  <si>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</si>
  <si>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</si>
  <si>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</si>
  <si>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</si>
  <si>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</si>
  <si>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</si>
  <si>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</si>
  <si>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</si>
  <si>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</si>
  <si>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</si>
  <si>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</si>
  <si>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</si>
  <si>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</si>
  <si>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</si>
  <si>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</si>
  <si>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</si>
  <si>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</si>
  <si>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</si>
  <si>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</si>
  <si>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</si>
  <si>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</si>
  <si>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</si>
  <si>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</si>
  <si>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</si>
  <si>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</si>
  <si>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</si>
  <si>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</si>
  <si>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</si>
  <si>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</si>
  <si>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</si>
  <si>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</si>
  <si>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</si>
  <si>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</si>
  <si>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</si>
  <si>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</si>
  <si>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</si>
  <si>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</si>
  <si>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</si>
  <si>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</si>
  <si>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</si>
  <si>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</si>
  <si>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</si>
  <si>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</si>
  <si>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</si>
  <si>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</si>
  <si>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</si>
  <si>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</si>
  <si>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</si>
  <si>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</si>
  <si>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</si>
  <si>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</si>
  <si>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</si>
  <si>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</si>
  <si>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</si>
  <si>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</si>
  <si>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</si>
  <si>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</si>
  <si>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</si>
  <si>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</si>
  <si>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</si>
  <si>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</si>
  <si>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</si>
  <si>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</si>
  <si>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</si>
  <si>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</si>
  <si>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</si>
  <si>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</si>
  <si>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</si>
  <si>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</si>
  <si>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</si>
  <si>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</si>
  <si>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</si>
  <si>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</si>
  <si>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</si>
  <si>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</si>
  <si>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</si>
  <si>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</si>
  <si>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</si>
  <si>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</si>
  <si>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</si>
  <si>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</si>
  <si>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</si>
  <si>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</si>
  <si>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</si>
  <si>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</si>
  <si>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</si>
  <si>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</si>
  <si>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</si>
  <si>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</si>
  <si>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</si>
  <si>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</si>
  <si>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</si>
  <si>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</si>
  <si>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</si>
  <si>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</si>
  <si>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</si>
  <si>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</si>
  <si>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</si>
  <si>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</si>
  <si>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</si>
  <si>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</si>
  <si>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</si>
  <si>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</si>
  <si>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</si>
  <si>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</si>
  <si>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</si>
  <si>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</si>
  <si>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</si>
  <si>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</si>
  <si>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</si>
  <si>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</si>
  <si>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</si>
  <si>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</si>
  <si>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</si>
  <si>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</si>
  <si>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</si>
  <si>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</si>
  <si>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</si>
  <si>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</si>
  <si>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</si>
  <si>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</si>
  <si>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</si>
  <si>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</si>
  <si>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</si>
  <si>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</si>
  <si>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</si>
  <si>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</si>
  <si>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</si>
  <si>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</si>
  <si>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</si>
  <si>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</si>
  <si>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</si>
  <si>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</si>
  <si>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</si>
  <si>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</si>
  <si>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</si>
  <si>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</si>
  <si>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</si>
  <si>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</si>
  <si>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</si>
  <si>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</si>
  <si>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</si>
  <si>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</si>
  <si>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</si>
  <si>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</si>
  <si>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</si>
  <si>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</si>
  <si>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</si>
  <si>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</si>
  <si>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</si>
  <si>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</si>
  <si>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</si>
  <si>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</si>
  <si>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</si>
  <si>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</si>
  <si>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</si>
  <si>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</si>
  <si>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</si>
  <si>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</si>
  <si>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</si>
  <si>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</si>
  <si>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</si>
  <si>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</si>
  <si>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</si>
  <si>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</si>
  <si>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</si>
  <si>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</si>
  <si>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</si>
  <si>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</si>
  <si>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</si>
  <si>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</si>
  <si>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</si>
  <si>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</si>
  <si>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</si>
  <si>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</si>
  <si>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</si>
  <si>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</si>
  <si>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</si>
  <si>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</si>
  <si>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</si>
  <si>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</si>
  <si>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</si>
  <si>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</si>
  <si>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</si>
  <si>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</si>
  <si>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</si>
  <si>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</si>
  <si>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</si>
  <si>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</si>
  <si>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</si>
  <si>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</si>
  <si>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</si>
  <si>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</si>
  <si>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</si>
  <si>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</si>
  <si>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</si>
  <si>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</si>
  <si>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</si>
  <si>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</si>
  <si>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</si>
  <si>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</si>
  <si>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</si>
  <si>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</si>
  <si>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</si>
  <si>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</si>
  <si>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</si>
  <si>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</si>
  <si>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</si>
  <si>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</si>
  <si>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</si>
  <si>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</si>
  <si>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</si>
  <si>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</si>
  <si>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</si>
  <si>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</si>
  <si>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</si>
  <si>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</si>
  <si>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</si>
  <si>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</si>
  <si>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</si>
  <si>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</si>
  <si>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</si>
  <si>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</si>
  <si>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</si>
  <si>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</si>
  <si>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</si>
  <si>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</si>
  <si>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</si>
  <si>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</si>
  <si>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</si>
  <si>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</si>
  <si>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</si>
  <si>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</si>
  <si>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</si>
  <si>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</si>
  <si>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</si>
  <si>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</si>
  <si>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</si>
  <si>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</si>
  <si>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</si>
  <si>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</si>
  <si>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</si>
  <si>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</si>
  <si>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</si>
  <si>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</si>
  <si>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</si>
  <si>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</si>
  <si>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</si>
  <si>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</si>
  <si>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</si>
  <si>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</si>
  <si>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</si>
  <si>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</si>
  <si>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</si>
  <si>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</si>
  <si>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</si>
  <si>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</si>
  <si>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</si>
  <si>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</si>
  <si>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</si>
  <si>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</si>
  <si>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</si>
  <si>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</si>
  <si>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</si>
  <si>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</si>
  <si>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</si>
  <si>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</si>
  <si>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</si>
  <si>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</si>
  <si>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</si>
  <si>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</si>
  <si>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</si>
  <si>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</si>
  <si>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</si>
  <si>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</si>
  <si>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</si>
  <si>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</si>
  <si>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</si>
  <si>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</si>
  <si>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</si>
  <si>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</si>
  <si>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</si>
  <si>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</si>
  <si>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</si>
  <si>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</si>
  <si>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</si>
  <si>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</si>
  <si>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</si>
  <si>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</si>
  <si>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</si>
  <si>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</si>
  <si>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</si>
  <si>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</si>
  <si>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</si>
  <si>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</si>
  <si>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</si>
  <si>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</si>
  <si>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</si>
  <si>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</si>
  <si>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</si>
  <si>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</si>
  <si>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</si>
  <si>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</si>
  <si>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</si>
  <si>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</si>
  <si>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</si>
  <si>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</si>
  <si>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</si>
  <si>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</si>
  <si>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</si>
  <si>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</si>
  <si>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</si>
  <si>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</si>
  <si>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</si>
  <si>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</si>
  <si>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</si>
  <si>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</si>
  <si>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</si>
  <si>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</si>
  <si>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</si>
  <si>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</si>
  <si>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</si>
  <si>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</si>
  <si>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</si>
  <si>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</si>
  <si>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</si>
  <si>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</si>
  <si>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</si>
  <si>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</si>
  <si>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</si>
  <si>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</si>
  <si>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</si>
  <si>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</si>
  <si>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</si>
  <si>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</si>
  <si>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</si>
  <si>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</si>
  <si>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</si>
  <si>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</si>
  <si>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</si>
  <si>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</si>
  <si>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</si>
  <si>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</si>
  <si>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</si>
  <si>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</si>
  <si>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</si>
  <si>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</si>
  <si>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</si>
  <si>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</si>
  <si>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</si>
  <si>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</si>
  <si>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</si>
  <si>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</si>
  <si>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</si>
  <si>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</si>
  <si>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</si>
  <si>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</si>
  <si>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</si>
  <si>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</si>
  <si>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</si>
  <si>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</si>
  <si>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</si>
  <si>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</si>
  <si>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</si>
  <si>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</si>
  <si>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</si>
  <si>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</si>
  <si>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</si>
  <si>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</si>
  <si>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</si>
  <si>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</si>
  <si>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</si>
  <si>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</si>
  <si>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</si>
  <si>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</si>
  <si>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</si>
  <si>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</si>
  <si>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</si>
  <si>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</si>
  <si>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</si>
  <si>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</si>
  <si>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</si>
  <si>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</si>
  <si>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</si>
  <si>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</si>
  <si>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</si>
  <si>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</si>
  <si>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</si>
  <si>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</si>
  <si>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</si>
  <si>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</si>
  <si>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</si>
  <si>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</si>
  <si>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</si>
  <si>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</si>
  <si>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</si>
  <si>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</si>
  <si>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</si>
  <si>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</si>
  <si>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</si>
  <si>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</si>
  <si>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</si>
  <si>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</si>
  <si>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</si>
  <si>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</si>
  <si>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</si>
  <si>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</si>
  <si>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</si>
  <si>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</si>
  <si>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</si>
  <si>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</si>
  <si>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</si>
  <si>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</si>
  <si>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</si>
  <si>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</si>
  <si>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</si>
  <si>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</si>
  <si>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</si>
  <si>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</si>
  <si>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</si>
  <si>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</si>
  <si>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</si>
  <si>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</si>
  <si>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</si>
  <si>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</si>
  <si>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</si>
  <si>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</si>
  <si>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</si>
  <si>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</si>
  <si>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</si>
  <si>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</si>
  <si>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</si>
  <si>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</si>
  <si>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</si>
  <si>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</si>
  <si>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</si>
  <si>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</si>
  <si>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</si>
  <si>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</si>
  <si>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</si>
  <si>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</si>
  <si>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</si>
  <si>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</si>
  <si>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</si>
  <si>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</si>
  <si>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</si>
  <si>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</si>
  <si>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</si>
  <si>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</si>
  <si>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</si>
  <si>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</si>
  <si>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</si>
  <si>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</si>
  <si>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</si>
  <si>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</si>
  <si>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</si>
  <si>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</si>
  <si>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</si>
  <si>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</si>
  <si>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</si>
  <si>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</si>
  <si>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</si>
  <si>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</si>
  <si>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</si>
  <si>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</si>
  <si>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</si>
  <si>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</si>
  <si>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</si>
  <si>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</si>
  <si>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</si>
  <si>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</si>
  <si>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</si>
  <si>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</si>
  <si>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</si>
  <si>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</si>
  <si>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</si>
  <si>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</si>
  <si>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</si>
  <si>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</si>
  <si>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</si>
  <si>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</si>
  <si>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</si>
  <si>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</si>
  <si>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</si>
  <si>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</si>
  <si>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</si>
  <si>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</si>
  <si>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</si>
  <si>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</si>
  <si>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</si>
  <si>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</si>
  <si>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</si>
  <si>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</si>
  <si>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</si>
  <si>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</si>
  <si>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</si>
  <si>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</si>
  <si>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</si>
  <si>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</si>
  <si>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</si>
  <si>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</si>
  <si>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</si>
  <si>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</si>
  <si>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</si>
  <si>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</si>
  <si>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</si>
  <si>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</si>
  <si>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</si>
  <si>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</si>
  <si>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</si>
  <si>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</si>
  <si>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</si>
  <si>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</si>
  <si>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</si>
  <si>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</si>
  <si>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</si>
  <si>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</si>
  <si>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</si>
  <si>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</si>
  <si>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</si>
  <si>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</si>
  <si>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</si>
  <si>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</si>
  <si>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</si>
  <si>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</si>
  <si>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</si>
  <si>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</si>
  <si>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</si>
  <si>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</si>
  <si>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</si>
  <si>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</si>
  <si>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</si>
  <si>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</si>
  <si>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</si>
  <si>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</si>
  <si>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</si>
  <si>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</si>
  <si>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</si>
  <si>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</si>
  <si>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</si>
  <si>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</si>
  <si>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</si>
  <si>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</si>
  <si>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</si>
  <si>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</si>
  <si>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</si>
  <si>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</si>
  <si>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</si>
  <si>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</si>
  <si>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</si>
  <si>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</si>
  <si>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</si>
  <si>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</si>
  <si>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</si>
  <si>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</si>
  <si>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</si>
  <si>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</si>
  <si>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</si>
  <si>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</si>
  <si>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</si>
  <si>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</si>
  <si>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</si>
  <si>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</si>
  <si>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</si>
  <si>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</si>
  <si>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</si>
  <si>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</si>
  <si>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</si>
  <si>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</si>
  <si>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</si>
  <si>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</si>
  <si>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</si>
  <si>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</si>
  <si>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</si>
  <si>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</si>
  <si>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</si>
  <si>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</si>
  <si>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</si>
  <si>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</si>
  <si>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</si>
  <si>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</si>
  <si>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</si>
  <si>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</si>
  <si>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</si>
  <si>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</si>
  <si>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</si>
  <si>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</si>
  <si>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</si>
  <si>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</si>
  <si>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</si>
  <si>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</si>
  <si>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</si>
  <si>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</si>
  <si>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</si>
  <si>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</si>
  <si>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</si>
  <si>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</si>
  <si>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</si>
  <si>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</si>
  <si>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</si>
  <si>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</si>
  <si>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</si>
  <si>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</si>
  <si>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</si>
  <si>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</si>
  <si>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</si>
  <si>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</si>
  <si>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</si>
  <si>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</si>
  <si>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</si>
  <si>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</si>
  <si>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</si>
  <si>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</si>
  <si>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</si>
  <si>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</si>
  <si>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</si>
  <si>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</si>
  <si>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</si>
  <si>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</si>
  <si>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</si>
  <si>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</si>
  <si>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</si>
  <si>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</si>
  <si>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</si>
  <si>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</si>
  <si>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</si>
  <si>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</si>
  <si>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</si>
  <si>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</si>
  <si>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</si>
  <si>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</si>
  <si>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</si>
  <si>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</si>
  <si>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</si>
  <si>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</si>
  <si>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</si>
  <si>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</si>
  <si>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</si>
  <si>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</si>
  <si>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</si>
  <si>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</si>
  <si>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</si>
  <si>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</si>
  <si>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</si>
  <si>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</si>
  <si>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</si>
  <si>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</si>
  <si>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</si>
  <si>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</si>
  <si>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</si>
  <si>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</si>
  <si>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</si>
  <si>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</si>
  <si>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</si>
  <si>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</si>
  <si>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</si>
  <si>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</si>
  <si>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</si>
  <si>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</si>
  <si>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</si>
  <si>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</si>
  <si>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</si>
  <si>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</si>
  <si>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</si>
  <si>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</si>
  <si>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</si>
  <si>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</si>
  <si>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</si>
  <si>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</si>
  <si>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</si>
  <si>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</si>
  <si>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</si>
  <si>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</si>
  <si>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</si>
  <si>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</si>
  <si>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</si>
  <si>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</si>
  <si>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</si>
  <si>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</si>
  <si>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</si>
  <si>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</si>
  <si>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</si>
  <si>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</si>
  <si>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</si>
  <si>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</si>
  <si>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</si>
  <si>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</si>
  <si>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</si>
  <si>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</si>
  <si>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</si>
  <si>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</si>
  <si>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</si>
  <si>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</si>
  <si>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</si>
  <si>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</si>
  <si>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</si>
  <si>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</si>
  <si>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</si>
  <si>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</si>
  <si>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</si>
  <si>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</si>
  <si>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</si>
  <si>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</si>
  <si>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</si>
  <si>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</si>
  <si>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</si>
  <si>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</si>
  <si>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</si>
  <si>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</si>
  <si>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</si>
  <si>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</si>
  <si>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</si>
  <si>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</si>
  <si>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</si>
  <si>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</si>
  <si>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</si>
  <si>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</si>
  <si>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</si>
  <si>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</si>
  <si>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</si>
  <si>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</si>
  <si>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</si>
  <si>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</si>
  <si>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</si>
  <si>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</si>
  <si>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</si>
  <si>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</si>
  <si>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</si>
  <si>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</si>
  <si>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</si>
  <si>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</si>
  <si>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</si>
  <si>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</si>
  <si>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</si>
  <si>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</si>
  <si>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</si>
  <si>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</si>
  <si>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</si>
  <si>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</si>
  <si>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</si>
  <si>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</si>
  <si>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</si>
  <si>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</si>
  <si>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</si>
  <si>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</si>
  <si>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</si>
  <si>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</si>
  <si>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</si>
  <si>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</si>
  <si>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</si>
  <si>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</si>
  <si>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</si>
  <si>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</si>
  <si>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</si>
  <si>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</si>
  <si>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</si>
  <si>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</si>
  <si>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</si>
  <si>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</si>
  <si>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</si>
  <si>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</si>
  <si>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</si>
  <si>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</si>
  <si>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</si>
  <si>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</si>
  <si>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</si>
  <si>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</si>
  <si>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</si>
  <si>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</si>
  <si>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</si>
  <si>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</si>
  <si>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</si>
  <si>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</si>
  <si>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</si>
  <si>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</si>
  <si>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</si>
  <si>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</si>
  <si>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</si>
  <si>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</si>
  <si>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</si>
  <si>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</si>
  <si>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</si>
  <si>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</si>
  <si>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</si>
  <si>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</si>
  <si>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</si>
  <si>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</si>
  <si>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</si>
  <si>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</si>
  <si>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</si>
  <si>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</si>
  <si>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</si>
  <si>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</si>
  <si>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</si>
  <si>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</si>
  <si>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</si>
  <si>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</si>
  <si>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</si>
  <si>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</si>
  <si>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</si>
  <si>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</si>
  <si>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</si>
  <si>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</si>
  <si>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</si>
  <si>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</si>
  <si>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</si>
  <si>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</si>
  <si>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</si>
  <si>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</si>
  <si>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</si>
  <si>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</si>
  <si>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</si>
  <si>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</si>
  <si>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</si>
  <si>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</si>
  <si>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</si>
  <si>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</si>
  <si>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</si>
  <si>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</si>
  <si>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</si>
  <si>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</si>
  <si>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</si>
  <si>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</si>
  <si>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</si>
  <si>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</si>
  <si>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</si>
  <si>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</si>
  <si>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</si>
  <si>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</si>
  <si>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</si>
  <si>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</si>
  <si>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</si>
  <si>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</si>
  <si>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</si>
  <si>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</si>
  <si>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</si>
  <si>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</si>
  <si>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</si>
  <si>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</si>
  <si>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</si>
  <si>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</si>
  <si>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</si>
  <si>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</si>
  <si>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</si>
  <si>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</si>
  <si>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</si>
  <si>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</si>
  <si>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</si>
  <si>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</si>
  <si>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</si>
  <si>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</si>
  <si>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</si>
  <si>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</si>
  <si>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</si>
  <si>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</si>
  <si>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</si>
  <si>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</si>
  <si>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</si>
  <si>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</si>
  <si>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</si>
  <si>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</si>
  <si>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</si>
  <si>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</si>
  <si>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</si>
  <si>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</si>
  <si>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</si>
  <si>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</si>
  <si>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</si>
  <si>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</si>
  <si>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</si>
  <si>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</si>
  <si>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</si>
  <si>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</si>
  <si>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</si>
  <si>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</si>
  <si>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</si>
  <si>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</si>
  <si>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</si>
  <si>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</si>
  <si>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</si>
  <si>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</si>
  <si>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</si>
  <si>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</si>
  <si>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</si>
  <si>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</si>
  <si>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</si>
  <si>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</si>
  <si>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</si>
  <si>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</si>
  <si>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</si>
  <si>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</si>
  <si>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</si>
  <si>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</si>
  <si>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</si>
  <si>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</si>
  <si>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</si>
  <si>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</si>
  <si>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</si>
  <si>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</si>
  <si>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</si>
  <si>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</si>
  <si>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</si>
  <si>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</si>
  <si>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</si>
  <si>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</si>
  <si>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</si>
  <si>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</si>
  <si>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</si>
  <si>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</si>
  <si>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</si>
  <si>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</si>
  <si>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</si>
  <si>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</si>
  <si>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</si>
  <si>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</si>
  <si>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</si>
  <si>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</si>
  <si>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</si>
  <si>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</si>
  <si>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</si>
  <si>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</si>
  <si>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</si>
  <si>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</si>
  <si>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</si>
  <si>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</si>
  <si>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</si>
  <si>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</si>
  <si>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</si>
  <si>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</si>
  <si>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</si>
  <si>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</si>
  <si>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</si>
  <si>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</si>
  <si>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</si>
  <si>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</si>
  <si>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</si>
  <si>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</si>
  <si>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</si>
  <si>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</si>
  <si>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</si>
  <si>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</si>
  <si>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</si>
  <si>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</si>
  <si>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</si>
  <si>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</si>
  <si>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</si>
  <si>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</si>
  <si>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</si>
  <si>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</si>
  <si>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</si>
  <si>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</si>
  <si>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</si>
  <si>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</si>
  <si>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</si>
  <si>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</si>
  <si>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</si>
  <si>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</si>
  <si>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</si>
  <si>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</si>
  <si>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</si>
  <si>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</si>
  <si>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</si>
  <si>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</si>
  <si>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</si>
  <si>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</si>
  <si>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</si>
  <si>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</si>
  <si>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</si>
  <si>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</si>
  <si>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</si>
  <si>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</si>
  <si>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</si>
  <si>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</si>
  <si>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</si>
  <si>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</si>
  <si>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</si>
  <si>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</si>
  <si>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</si>
  <si>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</si>
  <si>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</si>
  <si>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</si>
  <si>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</si>
  <si>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</si>
  <si>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</si>
  <si>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</si>
  <si>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</si>
  <si>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</si>
  <si>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</si>
  <si>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</si>
  <si>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</si>
  <si>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</si>
  <si>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</si>
  <si>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</si>
  <si>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</si>
  <si>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</si>
  <si>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</si>
  <si>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</si>
  <si>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</si>
  <si>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</si>
  <si>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</si>
  <si>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</si>
  <si>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</si>
  <si>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</si>
  <si>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</si>
  <si>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</si>
  <si>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</si>
  <si>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</si>
  <si>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</si>
  <si>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</si>
  <si>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</si>
  <si>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</si>
  <si>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</si>
  <si>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</si>
  <si>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</si>
  <si>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</si>
  <si>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</si>
  <si>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</si>
  <si>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</si>
  <si>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</si>
  <si>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</si>
  <si>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</si>
  <si>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</si>
  <si>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</si>
  <si>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</si>
  <si>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</si>
  <si>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</si>
  <si>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</si>
  <si>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</si>
  <si>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</si>
  <si>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</si>
  <si>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</si>
  <si>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</si>
  <si>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</si>
  <si>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</si>
  <si>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</si>
  <si>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</si>
  <si>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</si>
  <si>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</si>
  <si>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</si>
  <si>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</si>
  <si>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</si>
  <si>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</si>
  <si>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</si>
  <si>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</si>
  <si>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</si>
  <si>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</si>
  <si>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</si>
  <si>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</si>
  <si>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</si>
  <si>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</si>
  <si>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</si>
  <si>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</si>
  <si>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</si>
  <si>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</si>
  <si>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</si>
  <si>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</si>
  <si>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</si>
  <si>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</si>
  <si>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</si>
  <si>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</si>
  <si>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</si>
  <si>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</si>
  <si>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</si>
  <si>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</si>
  <si>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</si>
  <si>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</si>
  <si>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</si>
  <si>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</si>
  <si>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</si>
  <si>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</si>
  <si>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</si>
  <si>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</si>
  <si>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</si>
  <si>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</si>
  <si>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</si>
  <si>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</si>
  <si>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</si>
  <si>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</si>
  <si>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</si>
  <si>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</si>
  <si>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</si>
  <si>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</si>
  <si>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</si>
  <si>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</si>
  <si>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</si>
  <si>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</si>
  <si>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</si>
  <si>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</si>
  <si>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</si>
  <si>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</si>
  <si>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</si>
  <si>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</si>
  <si>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</si>
  <si>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</si>
  <si>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</si>
  <si>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</si>
  <si>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</si>
  <si>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</si>
  <si>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</si>
  <si>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</si>
  <si>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</si>
  <si>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</si>
  <si>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</si>
  <si>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</si>
  <si>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</si>
  <si>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</si>
  <si>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</si>
  <si>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</si>
  <si>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</si>
  <si>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</si>
  <si>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</si>
  <si>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</si>
  <si>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</si>
  <si>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</si>
  <si>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</si>
  <si>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</si>
  <si>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</si>
  <si>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</si>
  <si>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</si>
  <si>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</si>
  <si>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</si>
  <si>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</si>
  <si>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</si>
  <si>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</si>
  <si>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</si>
  <si>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</si>
  <si>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</si>
  <si>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</si>
  <si>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</si>
  <si>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</si>
  <si>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</si>
  <si>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</si>
  <si>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</si>
  <si>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</si>
  <si>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</si>
  <si>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</si>
  <si>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</si>
  <si>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</si>
  <si>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</si>
  <si>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</si>
  <si>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</si>
  <si>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</si>
  <si>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</si>
  <si>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</si>
  <si>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</si>
  <si>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</si>
  <si>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</si>
  <si>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</si>
  <si>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</si>
  <si>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</si>
  <si>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</si>
  <si>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</si>
  <si>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</si>
  <si>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</si>
  <si>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</si>
  <si>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</si>
  <si>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</si>
  <si>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</si>
  <si>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</si>
  <si>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</si>
  <si>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</si>
  <si>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</si>
  <si>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</si>
  <si>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</si>
  <si>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</si>
  <si>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</si>
  <si>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</si>
  <si>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</si>
  <si>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</si>
  <si>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</si>
  <si>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</si>
  <si>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</si>
  <si>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</si>
  <si>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</si>
  <si>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</si>
  <si>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</si>
  <si>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</si>
  <si>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</si>
  <si>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</si>
  <si>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</si>
  <si>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</si>
  <si>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</si>
  <si>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</si>
  <si>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</si>
  <si>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</si>
  <si>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</si>
  <si>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</si>
  <si>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</si>
  <si>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</si>
  <si>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</si>
  <si>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</si>
  <si>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</si>
  <si>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</si>
  <si>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</si>
  <si>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</si>
  <si>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</si>
  <si>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</si>
  <si>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</si>
  <si>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</si>
  <si>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</si>
  <si>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</si>
  <si>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</si>
  <si>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</si>
  <si>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</si>
  <si>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</si>
  <si>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</si>
  <si>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</si>
  <si>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</si>
  <si>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</si>
  <si>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</si>
  <si>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</si>
  <si>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</si>
  <si>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</si>
  <si>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</si>
  <si>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</si>
  <si>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</si>
  <si>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</si>
  <si>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</si>
  <si>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</si>
  <si>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</si>
  <si>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</si>
  <si>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</si>
  <si>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</si>
  <si>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</si>
  <si>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</si>
  <si>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</si>
  <si>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</si>
  <si>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</si>
  <si>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</si>
  <si>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</si>
  <si>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</si>
  <si>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</si>
  <si>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</si>
  <si>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</si>
  <si>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</si>
  <si>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</si>
  <si>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</si>
  <si>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</si>
  <si>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</si>
  <si>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</si>
  <si>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</si>
  <si>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</si>
  <si>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</si>
  <si>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</si>
  <si>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</si>
  <si>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</si>
  <si>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</si>
  <si>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</si>
  <si>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</si>
  <si>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</si>
  <si>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</si>
  <si>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</si>
  <si>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</si>
  <si>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</si>
  <si>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</si>
  <si>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</si>
  <si>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</si>
  <si>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</si>
  <si>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</si>
  <si>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</si>
  <si>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</si>
  <si>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</si>
  <si>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</si>
  <si>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</si>
  <si>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</si>
  <si>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</si>
  <si>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</si>
  <si>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</si>
  <si>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</si>
  <si>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</si>
  <si>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</si>
  <si>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</si>
  <si>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</si>
  <si>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</si>
  <si>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</si>
  <si>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</si>
  <si>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</si>
  <si>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</si>
  <si>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</si>
  <si>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</si>
  <si>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</si>
  <si>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</si>
  <si>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</si>
  <si>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</si>
  <si>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</si>
  <si>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</si>
  <si>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</si>
  <si>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</si>
  <si>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</si>
  <si>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</si>
  <si>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</si>
  <si>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</si>
  <si>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</si>
  <si>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</si>
  <si>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</si>
  <si>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</si>
  <si>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</si>
  <si>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</si>
  <si>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</si>
  <si>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</si>
  <si>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</si>
  <si>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</si>
  <si>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</si>
  <si>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</si>
  <si>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</si>
  <si>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</si>
  <si>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</si>
  <si>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</si>
  <si>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</si>
  <si>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</si>
  <si>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</si>
  <si>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</si>
  <si>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</si>
  <si>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</si>
  <si>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</si>
  <si>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</si>
  <si>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</si>
  <si>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</si>
  <si>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</si>
  <si>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</si>
  <si>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</si>
  <si>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</si>
  <si>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</si>
  <si>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</si>
  <si>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</si>
  <si>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</si>
  <si>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</si>
  <si>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</si>
  <si>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</si>
  <si>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</si>
  <si>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</si>
  <si>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</si>
  <si>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</si>
  <si>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</si>
  <si>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</si>
  <si>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</si>
  <si>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</si>
  <si>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</si>
  <si>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</si>
  <si>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</si>
  <si>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</si>
  <si>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</si>
  <si>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</si>
  <si>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</si>
  <si>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</si>
  <si>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</si>
  <si>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</si>
  <si>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</si>
  <si>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</si>
  <si>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</si>
  <si>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</si>
  <si>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</si>
  <si>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</si>
  <si>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</si>
  <si>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</si>
  <si>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</si>
  <si>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</si>
  <si>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</si>
  <si>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</si>
  <si>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</si>
  <si>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</si>
  <si>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</si>
  <si>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</si>
  <si>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</si>
  <si>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</si>
  <si>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</si>
  <si>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</si>
  <si>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</si>
  <si>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</si>
  <si>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</si>
  <si>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</si>
  <si>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</si>
  <si>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</si>
  <si>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</si>
  <si>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</si>
  <si>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</si>
  <si>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</si>
  <si>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</si>
  <si>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</si>
  <si>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</si>
  <si>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</si>
  <si>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</si>
  <si>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</si>
  <si>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</si>
  <si>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</si>
  <si>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</si>
  <si>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</si>
  <si>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</si>
  <si>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</si>
  <si>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</si>
  <si>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</si>
  <si>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</si>
  <si>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</si>
  <si>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</si>
  <si>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</si>
  <si>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</si>
  <si>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</si>
  <si>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</si>
  <si>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</si>
  <si>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</si>
  <si>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</si>
  <si>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</si>
  <si>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</si>
  <si>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</si>
  <si>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</si>
  <si>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</si>
  <si>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</si>
  <si>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</si>
  <si>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</si>
  <si>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</si>
  <si>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</si>
  <si>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</si>
  <si>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</si>
  <si>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</si>
  <si>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</si>
  <si>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</si>
  <si>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</si>
  <si>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</si>
  <si>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</si>
  <si>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</si>
  <si>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</si>
  <si>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</si>
  <si>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</si>
  <si>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</si>
  <si>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</si>
  <si>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</si>
  <si>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</si>
  <si>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</si>
  <si>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</si>
  <si>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</si>
  <si>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</si>
  <si>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</si>
  <si>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</si>
  <si>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</si>
  <si>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</si>
  <si>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</si>
  <si>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</si>
  <si>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</si>
  <si>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</si>
  <si>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</si>
  <si>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</si>
  <si>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</si>
  <si>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</si>
  <si>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</si>
  <si>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</si>
  <si>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</si>
  <si>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</si>
  <si>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</si>
  <si>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</si>
  <si>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</si>
  <si>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</si>
  <si>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</si>
  <si>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</si>
  <si>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</si>
  <si>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</si>
  <si>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</si>
  <si>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</si>
  <si>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</si>
  <si>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</si>
  <si>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</si>
  <si>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</si>
  <si>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</si>
  <si>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</si>
  <si>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</si>
  <si>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</si>
  <si>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</si>
  <si>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</si>
  <si>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</si>
  <si>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</si>
  <si>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</si>
  <si>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</si>
  <si>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</si>
  <si>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</si>
  <si>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</si>
  <si>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</si>
  <si>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</si>
  <si>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</si>
  <si>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</si>
  <si>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</si>
  <si>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</si>
  <si>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</si>
  <si>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</si>
  <si>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</si>
  <si>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</si>
  <si>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</si>
  <si>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</si>
  <si>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</si>
  <si>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</si>
  <si>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</si>
  <si>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</si>
  <si>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</si>
  <si>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</si>
  <si>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</si>
  <si>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</si>
  <si>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</si>
  <si>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</si>
  <si>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</si>
  <si>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</si>
  <si>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</si>
  <si>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</si>
  <si>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</si>
  <si>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</si>
  <si>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</si>
  <si>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</si>
  <si>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</si>
  <si>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</si>
  <si>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</si>
  <si>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</si>
  <si>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</si>
  <si>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</si>
  <si>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</si>
  <si>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</si>
  <si>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</si>
  <si>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</si>
  <si>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</si>
  <si>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</si>
  <si>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</si>
  <si>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</si>
  <si>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</si>
  <si>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</si>
  <si>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</si>
  <si>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</si>
  <si>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</si>
  <si>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</si>
  <si>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</si>
  <si>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</si>
  <si>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</si>
  <si>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</si>
  <si>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</si>
  <si>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</si>
  <si>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</si>
  <si>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</si>
  <si>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</si>
  <si>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</si>
  <si>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</si>
  <si>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</si>
  <si>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</si>
  <si>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</si>
  <si>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</si>
  <si>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</si>
  <si>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</si>
  <si>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</si>
  <si>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</si>
  <si>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</si>
  <si>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</si>
  <si>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</si>
  <si>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</si>
  <si>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</si>
  <si>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</si>
  <si>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</si>
  <si>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</si>
  <si>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</si>
  <si>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</si>
  <si>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</si>
  <si>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</si>
  <si>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</si>
  <si>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</si>
  <si>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</si>
  <si>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</si>
  <si>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</si>
  <si>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</si>
  <si>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</si>
  <si>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</si>
  <si>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</si>
  <si>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</si>
  <si>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</si>
  <si>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</si>
  <si>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</si>
  <si>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</si>
  <si>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</si>
  <si>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</si>
  <si>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</si>
  <si>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</si>
  <si>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</si>
  <si>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</si>
  <si>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</si>
  <si>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</si>
  <si>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</si>
  <si>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</si>
  <si>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</si>
  <si>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</si>
  <si>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</si>
  <si>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</si>
  <si>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</si>
  <si>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</si>
  <si>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</si>
  <si>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</si>
  <si>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</si>
  <si>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</si>
  <si>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</si>
  <si>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</si>
  <si>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</si>
  <si>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</si>
  <si>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</si>
  <si>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</si>
  <si>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</si>
  <si>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</si>
  <si>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</si>
  <si>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</si>
  <si>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</si>
  <si>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</si>
  <si>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</si>
  <si>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</si>
  <si>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</si>
  <si>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</si>
  <si>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</si>
  <si>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</si>
  <si>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</si>
  <si>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</si>
  <si>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</si>
  <si>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</si>
  <si>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</si>
  <si>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</si>
  <si>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</si>
  <si>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</si>
  <si>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</si>
  <si>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</si>
  <si>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</si>
  <si>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</si>
  <si>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</si>
  <si>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</si>
  <si>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</si>
  <si>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</si>
  <si>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</si>
  <si>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</si>
  <si>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</si>
  <si>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</si>
  <si>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</si>
  <si>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</si>
  <si>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</si>
  <si>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</si>
  <si>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</si>
  <si>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</si>
  <si>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</si>
  <si>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</si>
  <si>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</si>
  <si>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</si>
  <si>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</si>
  <si>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</si>
  <si>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</si>
  <si>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</si>
  <si>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</si>
  <si>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</si>
  <si>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</si>
  <si>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</si>
  <si>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</si>
  <si>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</si>
  <si>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</si>
  <si>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</si>
  <si>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</si>
  <si>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</si>
  <si>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</si>
  <si>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</si>
  <si>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</si>
  <si>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</si>
  <si>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</si>
  <si>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</si>
  <si>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</si>
  <si>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</si>
  <si>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</si>
  <si>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</si>
  <si>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</si>
  <si>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</si>
  <si>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</si>
  <si>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</si>
  <si>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</si>
  <si>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</si>
  <si>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</si>
  <si>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</si>
  <si>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</si>
  <si>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</si>
  <si>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</si>
  <si>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</si>
  <si>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</si>
  <si>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</si>
  <si>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</si>
  <si>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</si>
  <si>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</si>
  <si>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</si>
  <si>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</si>
  <si>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</si>
  <si>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</si>
  <si>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</si>
  <si>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</si>
  <si>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</si>
  <si>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</si>
  <si>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</si>
  <si>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</si>
  <si>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</si>
  <si>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</si>
  <si>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</si>
  <si>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</si>
  <si>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</si>
  <si>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</si>
  <si>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</si>
  <si>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</si>
  <si>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</si>
  <si>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</si>
  <si>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</si>
  <si>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</si>
  <si>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</si>
  <si>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</si>
  <si>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</si>
  <si>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</si>
  <si>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</si>
  <si>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</si>
  <si>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</si>
  <si>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</si>
  <si>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</si>
  <si>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</si>
  <si>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</si>
  <si>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</si>
  <si>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</si>
  <si>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</si>
  <si>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</si>
  <si>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</si>
  <si>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</si>
  <si>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</si>
  <si>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</si>
  <si>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</si>
  <si>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</si>
  <si>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</si>
  <si>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</si>
  <si>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</si>
  <si>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</si>
  <si>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</si>
  <si>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</si>
  <si>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</si>
  <si>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</si>
  <si>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</si>
  <si>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</si>
  <si>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</si>
  <si>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</si>
  <si>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</si>
  <si>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</si>
  <si>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</si>
  <si>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</si>
  <si>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</si>
  <si>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</si>
  <si>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</si>
  <si>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</si>
  <si>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</si>
  <si>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</si>
  <si>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</si>
  <si>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</si>
  <si>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</si>
  <si>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</si>
  <si>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</si>
  <si>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</si>
  <si>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</si>
  <si>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</si>
  <si>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</si>
  <si>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</si>
  <si>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</si>
  <si>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</si>
  <si>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</si>
  <si>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</si>
  <si>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</si>
  <si>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</si>
  <si>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</si>
  <si>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</si>
  <si>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</si>
  <si>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</si>
  <si>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</si>
  <si>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</si>
  <si>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</si>
  <si>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</si>
  <si>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</si>
  <si>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</si>
  <si>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</si>
  <si>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</si>
  <si>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</si>
  <si>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</si>
  <si>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</si>
  <si>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</si>
  <si>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</si>
  <si>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</si>
  <si>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</si>
  <si>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</si>
  <si>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</si>
  <si>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</si>
  <si>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</si>
  <si>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</si>
  <si>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</si>
  <si>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</si>
  <si>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</si>
  <si>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</si>
  <si>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</si>
  <si>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</si>
  <si>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</si>
  <si>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</si>
  <si>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</si>
  <si>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</si>
  <si>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</si>
  <si>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</si>
  <si>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</si>
  <si>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</si>
  <si>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</si>
  <si>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</si>
  <si>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</si>
  <si>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</si>
  <si>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</si>
  <si>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</si>
  <si>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</si>
  <si>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</si>
  <si>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</si>
  <si>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</si>
  <si>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</si>
  <si>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</si>
  <si>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</si>
  <si>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</si>
  <si>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</si>
  <si>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</si>
  <si>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</si>
  <si>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</si>
  <si>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</si>
  <si>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</si>
  <si>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</si>
  <si>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</si>
  <si>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</si>
  <si>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</si>
  <si>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</si>
  <si>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</si>
  <si>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</si>
  <si>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</si>
  <si>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</si>
  <si>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</si>
  <si>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</si>
  <si>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</si>
  <si>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</si>
  <si>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</si>
  <si>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</si>
  <si>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</si>
  <si>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</si>
  <si>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</si>
  <si>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</si>
  <si>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</si>
  <si>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</si>
  <si>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</si>
  <si>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</si>
  <si>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</si>
  <si>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</si>
  <si>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</si>
  <si>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</si>
  <si>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</si>
  <si>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</si>
  <si>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</si>
  <si>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</si>
  <si>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</si>
  <si>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</si>
  <si>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</si>
  <si>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</si>
  <si>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</si>
  <si>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</si>
  <si>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</si>
  <si>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</si>
  <si>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</si>
  <si>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</si>
  <si>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</si>
  <si>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</si>
  <si>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</si>
  <si>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</si>
  <si>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</si>
  <si>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</si>
  <si>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</si>
  <si>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</si>
  <si>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</si>
  <si>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</si>
  <si>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</si>
  <si>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</si>
  <si>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</si>
  <si>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</si>
  <si>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</si>
  <si>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</si>
  <si>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</si>
  <si>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</si>
  <si>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</si>
  <si>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</si>
  <si>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</si>
  <si>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</si>
  <si>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</si>
  <si>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</si>
  <si>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</si>
  <si>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</si>
  <si>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</si>
  <si>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</si>
  <si>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</si>
  <si>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</si>
  <si>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</si>
  <si>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</si>
  <si>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</si>
  <si>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</si>
  <si>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</si>
  <si>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</si>
  <si>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</si>
  <si>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</si>
  <si>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</si>
  <si>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</si>
  <si>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</si>
  <si>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</si>
  <si>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</si>
  <si>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</si>
  <si>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</si>
  <si>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</si>
  <si>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</si>
  <si>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</si>
  <si>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</si>
  <si>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</si>
  <si>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</si>
  <si>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</si>
  <si>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</si>
  <si>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</si>
  <si>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</si>
  <si>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</si>
  <si>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</si>
  <si>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</si>
  <si>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</si>
  <si>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</si>
  <si>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</si>
  <si>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</si>
  <si>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</si>
  <si>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</si>
  <si>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</si>
  <si>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</si>
  <si>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</si>
  <si>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</si>
  <si>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</si>
  <si>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</si>
  <si>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</si>
  <si>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</si>
  <si>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</si>
  <si>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</si>
  <si>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</si>
  <si>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</si>
  <si>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</si>
  <si>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</si>
  <si>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</si>
  <si>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</si>
  <si>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</si>
  <si>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</si>
  <si>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</si>
  <si>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</si>
  <si>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</si>
  <si>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</si>
  <si>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</si>
  <si>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</si>
  <si>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</si>
  <si>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</si>
  <si>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</si>
  <si>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</si>
  <si>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</si>
  <si>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</si>
  <si>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</si>
  <si>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</si>
  <si>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</si>
  <si>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</si>
  <si>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</si>
  <si>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</si>
  <si>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</si>
  <si>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</si>
  <si>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</si>
  <si>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</si>
  <si>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</si>
  <si>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</si>
  <si>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</si>
  <si>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</si>
  <si>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</si>
  <si>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</si>
  <si>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</si>
  <si>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</si>
  <si>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</si>
  <si>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</si>
  <si>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</si>
  <si>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</si>
  <si>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</si>
  <si>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</si>
  <si>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</si>
  <si>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</si>
  <si>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</si>
  <si>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</si>
  <si>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</si>
  <si>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</si>
  <si>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</si>
  <si>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</si>
  <si>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</si>
  <si>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</si>
  <si>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</si>
  <si>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</si>
  <si>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</si>
  <si>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</si>
  <si>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</si>
  <si>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</si>
  <si>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</si>
  <si>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</si>
  <si>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</si>
  <si>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</si>
  <si>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</si>
  <si>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</si>
  <si>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</si>
  <si>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</si>
  <si>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</si>
  <si>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</si>
  <si>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</si>
  <si>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</si>
  <si>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</si>
  <si>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</si>
  <si>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</si>
  <si>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</si>
  <si>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</si>
  <si>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</si>
  <si>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</si>
  <si>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</si>
  <si>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</si>
  <si>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</si>
  <si>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</si>
  <si>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</si>
  <si>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</si>
  <si>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</si>
  <si>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</si>
  <si>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</si>
  <si>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</si>
  <si>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</si>
  <si>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</si>
  <si>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</si>
  <si>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</si>
  <si>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</si>
  <si>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</si>
  <si>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</si>
  <si>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</si>
  <si>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</si>
  <si>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</si>
  <si>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</si>
  <si>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</si>
  <si>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</si>
  <si>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</si>
  <si>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</si>
  <si>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</si>
  <si>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</si>
  <si>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</si>
  <si>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</si>
  <si>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</si>
  <si>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</si>
  <si>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</si>
  <si>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</si>
  <si>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</si>
  <si>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</si>
  <si>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</si>
  <si>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</si>
  <si>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</si>
  <si>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</si>
  <si>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</si>
  <si>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</si>
  <si>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</si>
  <si>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</si>
  <si>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</si>
  <si>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</si>
  <si>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</si>
  <si>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</si>
  <si>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</si>
  <si>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</si>
  <si>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</si>
  <si>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</si>
  <si>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</si>
  <si>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</si>
  <si>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</si>
  <si>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</si>
  <si>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</si>
  <si>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</si>
  <si>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</si>
  <si>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</si>
  <si>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</si>
  <si>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</si>
  <si>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</si>
  <si>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</si>
  <si>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</si>
  <si>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</si>
  <si>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</si>
  <si>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</si>
  <si>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</si>
  <si>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</si>
  <si>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</si>
  <si>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</si>
  <si>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</si>
  <si>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</si>
  <si>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</si>
  <si>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</si>
  <si>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</si>
  <si>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</si>
  <si>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</si>
  <si>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</si>
  <si>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</si>
  <si>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</si>
  <si>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</si>
  <si>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</si>
  <si>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</si>
  <si>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</si>
  <si>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</si>
  <si>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</si>
  <si>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</si>
  <si>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</si>
  <si>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</si>
  <si>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</si>
  <si>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</si>
  <si>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</si>
  <si>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</si>
  <si>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</si>
  <si>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</si>
  <si>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</si>
  <si>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</si>
  <si>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</si>
  <si>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</si>
  <si>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</si>
  <si>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</si>
  <si>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</si>
  <si>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</si>
  <si>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</si>
  <si>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</si>
  <si>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</si>
  <si>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</si>
  <si>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</si>
  <si>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</si>
  <si>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</si>
  <si>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</si>
  <si>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</si>
  <si>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</si>
  <si>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</si>
  <si>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</si>
  <si>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</si>
  <si>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</si>
  <si>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</si>
  <si>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</si>
  <si>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</si>
  <si>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</si>
  <si>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</si>
  <si>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</si>
  <si>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</si>
  <si>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</si>
  <si>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</si>
  <si>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</si>
  <si>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</si>
  <si>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</si>
  <si>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</si>
  <si>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</si>
  <si>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</si>
  <si>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</si>
  <si>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</si>
  <si>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</si>
  <si>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</si>
  <si>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</si>
  <si>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</si>
  <si>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</si>
  <si>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</si>
  <si>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</si>
  <si>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</si>
  <si>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</si>
  <si>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</si>
  <si>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</si>
  <si>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</si>
  <si>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</si>
  <si>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</si>
  <si>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</si>
  <si>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</si>
  <si>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</si>
  <si>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</si>
  <si>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</si>
  <si>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</si>
  <si>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</si>
  <si>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</si>
  <si>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</si>
  <si>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</si>
  <si>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</si>
  <si>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</si>
  <si>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</si>
  <si>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</si>
  <si>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</si>
  <si>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</si>
  <si>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</si>
  <si>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</si>
  <si>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</si>
  <si>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</si>
  <si>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</si>
  <si>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</si>
  <si>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</si>
  <si>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</si>
  <si>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</si>
  <si>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</si>
  <si>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</si>
  <si>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</si>
  <si>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</si>
  <si>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</si>
  <si>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</si>
  <si>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</si>
  <si>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</si>
  <si>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</si>
  <si>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</si>
  <si>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</si>
  <si>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</si>
  <si>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</si>
  <si>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</si>
  <si>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</si>
  <si>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</si>
  <si>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</si>
  <si>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</si>
  <si>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</si>
  <si>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</si>
  <si>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</si>
  <si>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</si>
  <si>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</si>
  <si>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</si>
  <si>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</si>
  <si>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</si>
  <si>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</si>
  <si>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</si>
  <si>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</si>
  <si>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</si>
  <si>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</si>
  <si>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</si>
  <si>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</si>
  <si>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</si>
  <si>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</si>
  <si>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</si>
  <si>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</si>
  <si>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</si>
  <si>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</si>
  <si>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</si>
  <si>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</si>
  <si>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</si>
  <si>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</si>
  <si>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</si>
  <si>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</si>
  <si>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</si>
  <si>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</si>
  <si>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</si>
  <si>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</si>
  <si>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</si>
  <si>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</si>
  <si>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</si>
  <si>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</si>
  <si>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</si>
  <si>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</si>
  <si>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</si>
  <si>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</si>
  <si>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</si>
  <si>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</si>
  <si>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</si>
  <si>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</si>
  <si>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</si>
  <si>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</si>
  <si>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</si>
  <si>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</si>
  <si>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</si>
  <si>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</si>
  <si>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</si>
  <si>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</si>
  <si>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</si>
  <si>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</si>
  <si>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</si>
  <si>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</si>
  <si>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</si>
  <si>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</si>
  <si>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</si>
  <si>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</si>
  <si>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</si>
  <si>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</si>
  <si>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</si>
  <si>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</si>
  <si>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</si>
  <si>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</si>
  <si>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</si>
  <si>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</si>
  <si>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</si>
  <si>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</si>
  <si>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</si>
  <si>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</si>
  <si>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</si>
  <si>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</si>
  <si>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</si>
  <si>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</si>
  <si>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</si>
  <si>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</si>
  <si>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</si>
  <si>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</si>
  <si>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</si>
  <si>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</si>
  <si>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</si>
  <si>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</si>
  <si>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</si>
  <si>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</si>
  <si>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</si>
  <si>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</si>
  <si>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</si>
  <si>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</si>
  <si>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</si>
  <si>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</si>
  <si>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</si>
  <si>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</si>
  <si>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</si>
  <si>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</si>
  <si>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</si>
  <si>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</si>
  <si>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</si>
  <si>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</si>
  <si>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</si>
  <si>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</si>
  <si>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</si>
  <si>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</si>
  <si>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</si>
  <si>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</si>
  <si>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</si>
  <si>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</si>
  <si>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</si>
  <si>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</si>
  <si>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</si>
  <si>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</si>
  <si>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</si>
  <si>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</si>
  <si>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</si>
  <si>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</si>
  <si>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</si>
  <si>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</si>
  <si>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</si>
  <si>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</si>
  <si>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</si>
  <si>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</si>
  <si>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</si>
  <si>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</si>
  <si>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</si>
  <si>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</si>
  <si>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</si>
  <si>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</si>
  <si>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</si>
  <si>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</si>
  <si>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</si>
  <si>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</si>
  <si>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</si>
  <si>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</si>
  <si>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</si>
  <si>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</si>
  <si>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</si>
  <si>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</si>
  <si>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</si>
  <si>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</si>
  <si>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</si>
  <si>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</si>
  <si>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</si>
  <si>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</si>
  <si>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</si>
  <si>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</si>
  <si>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</si>
  <si>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</si>
  <si>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</si>
  <si>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</si>
  <si>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</si>
  <si>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</si>
  <si>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</si>
  <si>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</si>
  <si>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</si>
  <si>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</si>
  <si>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</si>
  <si>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</si>
  <si>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</si>
  <si>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</si>
  <si>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</si>
  <si>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</si>
  <si>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</si>
  <si>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</si>
  <si>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</si>
  <si>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</si>
  <si>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</si>
  <si>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</si>
  <si>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</si>
  <si>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</si>
  <si>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</si>
  <si>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</si>
  <si>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</si>
  <si>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</si>
  <si>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</si>
  <si>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</si>
  <si>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</si>
  <si>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</si>
  <si>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</si>
  <si>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</si>
  <si>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</si>
  <si>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</si>
  <si>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</si>
  <si>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</si>
  <si>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</si>
  <si>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</si>
  <si>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</si>
  <si>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</si>
  <si>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</si>
  <si>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</si>
  <si>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</si>
  <si>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</si>
  <si>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</si>
  <si>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</si>
  <si>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</si>
  <si>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</si>
  <si>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</si>
  <si>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</si>
  <si>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</si>
  <si>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</si>
  <si>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</si>
  <si>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</si>
  <si>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</si>
  <si>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</si>
  <si>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</si>
  <si>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</si>
  <si>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</si>
  <si>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</si>
  <si>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</si>
  <si>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</si>
  <si>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</si>
  <si>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</si>
  <si>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</si>
  <si>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</si>
  <si>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</si>
  <si>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</si>
  <si>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</si>
  <si>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</si>
  <si>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</si>
  <si>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</si>
  <si>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</si>
  <si>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</si>
  <si>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</si>
  <si>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</si>
  <si>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</si>
  <si>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</si>
  <si>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</si>
  <si>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</si>
  <si>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</si>
  <si>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</si>
  <si>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</si>
  <si>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</si>
  <si>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</si>
  <si>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</si>
  <si>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</si>
  <si>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</si>
  <si>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</si>
  <si>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</si>
  <si>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</si>
  <si>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</si>
  <si>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</si>
  <si>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</si>
  <si>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</si>
  <si>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</si>
  <si>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</si>
  <si>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</si>
  <si>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</si>
  <si>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</si>
  <si>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</si>
  <si>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</si>
  <si>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</si>
  <si>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</si>
  <si>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</si>
  <si>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</si>
  <si>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</si>
  <si>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</si>
  <si>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</si>
  <si>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</si>
  <si>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</si>
  <si>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</si>
  <si>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</si>
  <si>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</si>
  <si>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</si>
  <si>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</si>
  <si>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</si>
  <si>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</si>
  <si>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</si>
  <si>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</si>
  <si>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</si>
  <si>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</si>
  <si>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</si>
  <si>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</si>
  <si>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</si>
  <si>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</si>
  <si>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</si>
  <si>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</si>
  <si>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</si>
  <si>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</si>
  <si>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</si>
  <si>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</si>
  <si>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</si>
  <si>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</si>
  <si>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</si>
  <si>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</si>
  <si>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</si>
  <si>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</si>
  <si>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</si>
  <si>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</si>
  <si>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</si>
  <si>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</si>
  <si>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</si>
  <si>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</si>
  <si>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</si>
  <si>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</si>
  <si>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</si>
  <si>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</si>
  <si>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</si>
  <si>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</si>
  <si>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</si>
  <si>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</si>
  <si>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</si>
  <si>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</si>
  <si>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</si>
  <si>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</si>
  <si>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</si>
  <si>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</si>
  <si>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</si>
  <si>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</si>
  <si>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</si>
  <si>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</si>
  <si>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</si>
  <si>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</si>
  <si>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</si>
  <si>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</si>
  <si>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</si>
  <si>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</si>
  <si>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</si>
  <si>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</si>
  <si>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</si>
  <si>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</si>
  <si>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</si>
  <si>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</si>
  <si>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</si>
  <si>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</si>
  <si>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</si>
  <si>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</si>
  <si>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</si>
  <si>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</si>
  <si>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</si>
  <si>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</si>
  <si>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</si>
  <si>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</si>
  <si>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</si>
  <si>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</si>
  <si>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</si>
  <si>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</si>
  <si>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</si>
  <si>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</si>
  <si>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</si>
  <si>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</si>
  <si>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</si>
  <si>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</si>
  <si>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</si>
  <si>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</si>
  <si>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</si>
  <si>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</si>
  <si>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</si>
  <si>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</si>
  <si>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</si>
  <si>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</si>
  <si>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</si>
  <si>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</si>
  <si>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</si>
  <si>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</si>
  <si>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</si>
  <si>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</si>
  <si>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</si>
  <si>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</si>
  <si>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</si>
  <si>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</si>
  <si>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</si>
  <si>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</si>
  <si>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</si>
  <si>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</si>
  <si>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</si>
  <si>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</si>
  <si>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</si>
  <si>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</si>
  <si>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</si>
  <si>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</si>
  <si>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</si>
  <si>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</si>
  <si>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</si>
  <si>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</si>
  <si>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</si>
  <si>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</si>
  <si>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</si>
  <si>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</si>
  <si>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</si>
  <si>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</si>
  <si>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</si>
  <si>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</si>
  <si>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</si>
  <si>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</si>
  <si>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</si>
  <si>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</si>
  <si>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</si>
  <si>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</si>
  <si>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</si>
  <si>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</si>
  <si>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</si>
  <si>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</si>
  <si>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</si>
  <si>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</si>
  <si>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</si>
  <si>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</si>
  <si>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</si>
  <si>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</si>
  <si>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</si>
  <si>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</si>
  <si>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</si>
  <si>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</si>
  <si>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</si>
  <si>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</si>
  <si>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</si>
  <si>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</si>
  <si>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</si>
  <si>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</si>
  <si>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</si>
  <si>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</si>
  <si>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</si>
  <si>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</si>
  <si>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</si>
  <si>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</si>
  <si>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</si>
  <si>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</si>
  <si>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</si>
  <si>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</si>
  <si>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</si>
  <si>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</si>
  <si>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</si>
  <si>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</si>
  <si>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</si>
  <si>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</si>
  <si>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</si>
  <si>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</si>
  <si>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</si>
  <si>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</si>
  <si>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</si>
  <si>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</si>
  <si>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</si>
  <si>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</si>
  <si>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</si>
  <si>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</si>
  <si>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</si>
  <si>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</si>
  <si>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</si>
  <si>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</si>
  <si>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</si>
  <si>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</si>
  <si>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</si>
  <si>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</si>
  <si>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</si>
  <si>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</si>
  <si>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</si>
  <si>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</si>
  <si>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</si>
  <si>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</si>
  <si>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</si>
  <si>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</si>
  <si>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</si>
  <si>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</si>
  <si>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</si>
  <si>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</si>
  <si>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</si>
  <si>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</si>
  <si>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</si>
  <si>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</si>
  <si>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</si>
  <si>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</si>
  <si>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</si>
  <si>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</si>
  <si>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</si>
  <si>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</si>
  <si>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</si>
  <si>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</si>
  <si>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</si>
  <si>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</si>
  <si>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</si>
  <si>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</si>
  <si>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</si>
  <si>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</si>
  <si>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</si>
  <si>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</si>
  <si>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</si>
  <si>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</si>
  <si>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</si>
  <si>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</si>
  <si>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</si>
  <si>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</si>
  <si>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</si>
  <si>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</si>
  <si>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</si>
  <si>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</si>
  <si>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</si>
  <si>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</si>
  <si>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</si>
  <si>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</si>
  <si>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</si>
  <si>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</si>
  <si>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</si>
  <si>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</si>
  <si>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</si>
  <si>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</si>
  <si>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</si>
  <si>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</si>
  <si>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</si>
  <si>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</si>
  <si>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</si>
  <si>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</si>
  <si>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</si>
  <si>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</si>
  <si>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</si>
  <si>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</si>
  <si>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</si>
  <si>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</si>
  <si>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</si>
  <si>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</si>
  <si>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</si>
  <si>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</si>
  <si>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</si>
  <si>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</si>
  <si>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</si>
  <si>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</si>
  <si>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</si>
  <si>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</si>
  <si>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</si>
  <si>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</si>
  <si>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</si>
  <si>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</si>
  <si>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</si>
  <si>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</si>
  <si>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</si>
  <si>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</si>
  <si>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</si>
  <si>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</si>
  <si>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</si>
  <si>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</si>
  <si>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</si>
  <si>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</si>
  <si>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</si>
  <si>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</si>
  <si>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</si>
  <si>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</si>
  <si>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</si>
  <si>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</si>
  <si>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</si>
  <si>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</si>
  <si>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</si>
  <si>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</si>
  <si>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</si>
  <si>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</si>
  <si>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</si>
  <si>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</si>
  <si>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</si>
  <si>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</si>
  <si>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</si>
  <si>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</si>
  <si>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</si>
  <si>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</si>
  <si>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</si>
  <si>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</si>
  <si>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</si>
  <si>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</si>
  <si>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</si>
  <si>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</si>
  <si>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</si>
  <si>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</si>
  <si>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</si>
  <si>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</si>
  <si>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</si>
  <si>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</si>
  <si>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</si>
  <si>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</si>
  <si>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</si>
  <si>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</si>
  <si>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</si>
  <si>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</si>
  <si>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</si>
  <si>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</si>
  <si>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</si>
  <si>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</si>
  <si>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</si>
  <si>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</si>
  <si>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</si>
  <si>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</si>
  <si>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</si>
  <si>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</si>
  <si>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</si>
  <si>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</si>
  <si>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</si>
  <si>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</si>
  <si>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</si>
  <si>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</si>
  <si>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</si>
  <si>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</si>
  <si>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</si>
  <si>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</si>
  <si>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</si>
  <si>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</si>
  <si>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</si>
  <si>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</si>
  <si>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</si>
  <si>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</si>
  <si>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</si>
  <si>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</si>
  <si>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</si>
  <si>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</si>
  <si>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</si>
  <si>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</si>
  <si>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</si>
  <si>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</si>
  <si>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</si>
  <si>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</si>
  <si>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</si>
  <si>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</si>
  <si>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</si>
  <si>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</si>
  <si>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</si>
  <si>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</si>
  <si>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</si>
  <si>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</si>
  <si>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</si>
  <si>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</si>
  <si>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</si>
  <si>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</si>
  <si>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</si>
  <si>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</si>
  <si>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</si>
  <si>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</si>
  <si>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</si>
  <si>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</si>
  <si>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</si>
  <si>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</si>
  <si>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</si>
  <si>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</si>
  <si>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</si>
  <si>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</si>
  <si>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</si>
  <si>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</si>
  <si>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</si>
  <si>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</si>
  <si>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</si>
  <si>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</si>
  <si>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</si>
  <si>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</si>
  <si>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</si>
  <si>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</si>
  <si>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</si>
  <si>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</si>
  <si>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</si>
  <si>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</si>
  <si>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</si>
  <si>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</si>
  <si>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</si>
  <si>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</si>
  <si>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</si>
  <si>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</si>
  <si>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</si>
  <si>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</si>
  <si>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</si>
  <si>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</si>
  <si>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</si>
  <si>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</si>
  <si>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</si>
  <si>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</si>
  <si>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</si>
  <si>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</si>
  <si>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</si>
  <si>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</si>
  <si>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</si>
  <si>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</si>
  <si>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</si>
  <si>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</si>
  <si>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</si>
  <si>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</si>
  <si>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</si>
  <si>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</si>
  <si>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</si>
  <si>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</si>
  <si>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</si>
  <si>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</si>
  <si>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</si>
  <si>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</si>
  <si>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</si>
  <si>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</si>
  <si>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</si>
  <si>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</si>
  <si>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</si>
  <si>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</si>
  <si>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</si>
  <si>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</si>
  <si>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</si>
  <si>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</si>
  <si>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</si>
  <si>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</si>
  <si>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</si>
  <si>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</si>
  <si>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</si>
  <si>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</si>
  <si>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</si>
  <si>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</si>
  <si>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</si>
  <si>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</si>
  <si>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</si>
  <si>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</si>
  <si>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</si>
  <si>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</si>
  <si>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</si>
  <si>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</si>
  <si>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</si>
  <si>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</si>
  <si>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</si>
  <si>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</si>
  <si>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</si>
  <si>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</si>
  <si>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</si>
  <si>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</si>
  <si>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</si>
  <si>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</si>
  <si>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</si>
  <si>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</si>
  <si>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</si>
  <si>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</si>
  <si>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</si>
  <si>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</si>
  <si>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</si>
  <si>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</si>
  <si>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</si>
  <si>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</si>
  <si>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</si>
  <si>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</si>
  <si>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</si>
  <si>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</si>
  <si>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</si>
  <si>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</si>
  <si>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</si>
  <si>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</si>
  <si>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</si>
  <si>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</si>
  <si>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</si>
  <si>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</si>
  <si>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</si>
  <si>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</si>
  <si>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</si>
  <si>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</si>
  <si>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</si>
  <si>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</si>
  <si>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</si>
  <si>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</si>
  <si>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</si>
  <si>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</si>
  <si>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</si>
  <si>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</si>
  <si>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</si>
  <si>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</si>
  <si>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</si>
  <si>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</si>
  <si>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</si>
  <si>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</si>
  <si>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</si>
  <si>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</si>
  <si>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</si>
  <si>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</si>
  <si>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</si>
  <si>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</si>
  <si>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</si>
  <si>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</si>
  <si>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</si>
  <si>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</si>
  <si>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</si>
  <si>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</si>
  <si>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</si>
  <si>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</si>
  <si>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</si>
  <si>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</si>
  <si>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</si>
  <si>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</si>
  <si>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</si>
  <si>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</si>
  <si>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</si>
  <si>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</si>
  <si>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</si>
  <si>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</si>
  <si>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</si>
  <si>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</si>
  <si>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</si>
  <si>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</si>
  <si>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</si>
  <si>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</si>
  <si>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</si>
  <si>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</si>
  <si>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</si>
  <si>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</si>
  <si>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</si>
  <si>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</si>
  <si>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</si>
  <si>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</si>
  <si>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</si>
  <si>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</si>
  <si>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</si>
  <si>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</si>
  <si>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</si>
  <si>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</si>
  <si>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</si>
  <si>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</si>
  <si>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</si>
  <si>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</si>
  <si>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</si>
  <si>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</si>
  <si>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</si>
  <si>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</si>
  <si>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</si>
  <si>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</si>
  <si>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</si>
  <si>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</si>
  <si>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</si>
  <si>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</si>
  <si>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</si>
  <si>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</si>
  <si>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</si>
  <si>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</si>
  <si>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</si>
  <si>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</si>
  <si>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</si>
  <si>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</si>
  <si>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</si>
  <si>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</si>
  <si>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</si>
  <si>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</si>
  <si>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</si>
  <si>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</si>
  <si>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</si>
  <si>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</si>
  <si>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</si>
  <si>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</si>
  <si>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</si>
  <si>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</si>
  <si>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</si>
  <si>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</si>
  <si>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</si>
  <si>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</si>
  <si>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</si>
  <si>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</si>
  <si>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</si>
  <si>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</si>
  <si>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</si>
  <si>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</si>
  <si>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</si>
  <si>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</si>
  <si>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</si>
  <si>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</si>
  <si>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</si>
  <si>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</si>
  <si>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</si>
  <si>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</si>
  <si>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</si>
  <si>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</si>
  <si>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</si>
  <si>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</si>
  <si>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</si>
  <si>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</si>
  <si>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</si>
  <si>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</si>
  <si>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</si>
  <si>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</si>
  <si>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</si>
  <si>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</si>
  <si>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</si>
  <si>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</si>
  <si>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</si>
  <si>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</si>
  <si>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</si>
  <si>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</si>
  <si>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</si>
  <si>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</si>
  <si>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</si>
  <si>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</si>
  <si>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</si>
  <si>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</si>
  <si>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</si>
  <si>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</si>
  <si>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</si>
  <si>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</si>
  <si>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</si>
  <si>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</si>
  <si>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</si>
  <si>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</si>
  <si>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</si>
  <si>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</si>
  <si>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</si>
  <si>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</si>
  <si>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</si>
  <si>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</si>
  <si>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</si>
  <si>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</si>
  <si>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</si>
  <si>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</si>
  <si>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</si>
  <si>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</si>
  <si>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</si>
  <si>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</si>
  <si>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</si>
  <si>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</si>
  <si>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</si>
  <si>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</si>
  <si>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</si>
  <si>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</si>
  <si>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</si>
  <si>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</si>
  <si>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</si>
  <si>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</si>
  <si>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</si>
  <si>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</si>
  <si>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</si>
  <si>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</si>
  <si>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</si>
  <si>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</si>
  <si>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</si>
  <si>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</si>
  <si>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</si>
  <si>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</si>
  <si>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</si>
  <si>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</si>
  <si>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</si>
  <si>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</si>
  <si>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</si>
  <si>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</si>
  <si>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</si>
  <si>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</si>
  <si>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</si>
  <si>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</si>
  <si>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</si>
  <si>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</si>
  <si>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</si>
  <si>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</si>
  <si>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</si>
  <si>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</si>
  <si>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</si>
  <si>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</si>
  <si>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</si>
  <si>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</si>
  <si>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</si>
  <si>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</si>
  <si>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</si>
  <si>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</si>
  <si>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</si>
  <si>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</si>
  <si>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</si>
  <si>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</si>
  <si>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</si>
  <si>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</si>
  <si>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</si>
  <si>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</si>
  <si>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</si>
  <si>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</si>
  <si>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</si>
  <si>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</si>
  <si>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</si>
  <si>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</si>
  <si>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</si>
  <si>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</si>
  <si>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</si>
  <si>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</si>
  <si>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</si>
  <si>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</si>
  <si>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</si>
  <si>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</si>
  <si>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</si>
  <si>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</si>
  <si>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</si>
  <si>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</si>
  <si>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</si>
  <si>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</si>
  <si>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</si>
  <si>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</si>
  <si>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</si>
  <si>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</si>
  <si>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</si>
  <si>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</si>
  <si>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</si>
  <si>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</si>
  <si>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</si>
  <si>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</si>
  <si>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</si>
  <si>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</si>
  <si>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</si>
  <si>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</si>
  <si>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</si>
  <si>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</si>
  <si>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</si>
  <si>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</si>
  <si>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</si>
  <si>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</si>
  <si>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</si>
  <si>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</si>
  <si>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</si>
  <si>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</si>
  <si>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</si>
  <si>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</si>
  <si>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</si>
  <si>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</si>
  <si>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</si>
  <si>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</si>
  <si>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</si>
  <si>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</si>
  <si>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</si>
  <si>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</si>
  <si>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</si>
  <si>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</si>
  <si>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</si>
  <si>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</si>
  <si>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</si>
  <si>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</si>
  <si>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</si>
  <si>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</si>
  <si>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</si>
  <si>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</si>
  <si>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</si>
  <si>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</si>
  <si>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</si>
  <si>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</si>
  <si>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</si>
  <si>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</si>
  <si>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</si>
  <si>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</si>
  <si>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</si>
  <si>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</si>
  <si>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</si>
  <si>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</si>
  <si>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</si>
  <si>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</si>
  <si>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</si>
  <si>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</si>
  <si>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</si>
  <si>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</si>
  <si>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</si>
  <si>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</si>
  <si>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</si>
  <si>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</si>
  <si>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</si>
  <si>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</si>
  <si>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</si>
  <si>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</si>
  <si>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</si>
  <si>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</si>
  <si>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</si>
  <si>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</si>
  <si>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</si>
  <si>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</si>
  <si>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</si>
  <si>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</si>
  <si>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</si>
  <si>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</si>
  <si>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</si>
  <si>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</si>
  <si>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</si>
  <si>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</si>
  <si>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</si>
  <si>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</si>
  <si>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</si>
  <si>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</si>
  <si>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</si>
  <si>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</si>
  <si>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</si>
  <si>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</si>
  <si>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</si>
  <si>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</si>
  <si>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</si>
  <si>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</si>
  <si>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</si>
  <si>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</si>
  <si>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</si>
  <si>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</si>
  <si>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</si>
  <si>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</si>
  <si>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</si>
  <si>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</si>
  <si>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</si>
  <si>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</si>
  <si>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</si>
  <si>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</si>
  <si>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</si>
  <si>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</si>
  <si>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</si>
  <si>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</si>
  <si>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</si>
  <si>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</si>
  <si>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</si>
  <si>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</si>
  <si>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</si>
  <si>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</si>
  <si>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</si>
  <si>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</si>
  <si>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</si>
  <si>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</si>
  <si>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</si>
  <si>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</si>
  <si>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</si>
  <si>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</si>
  <si>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</si>
  <si>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</si>
  <si>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</si>
  <si>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</si>
  <si>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</si>
  <si>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</si>
  <si>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</si>
  <si>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</si>
  <si>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</si>
  <si>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</si>
  <si>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</si>
  <si>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</si>
  <si>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</si>
  <si>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</si>
  <si>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</si>
  <si>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</si>
  <si>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</si>
  <si>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</si>
  <si>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</si>
  <si>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</si>
  <si>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</si>
  <si>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</si>
  <si>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</si>
  <si>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</si>
  <si>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</si>
  <si>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</si>
  <si>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</si>
  <si>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</si>
  <si>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</si>
  <si>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</si>
  <si>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</si>
  <si>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</si>
  <si>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</si>
  <si>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</si>
  <si>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</si>
  <si>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</si>
  <si>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</si>
  <si>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</si>
  <si>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</si>
  <si>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</si>
  <si>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</si>
  <si>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</si>
  <si>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</si>
  <si>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</si>
  <si>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</si>
  <si>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</si>
  <si>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</si>
  <si>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</si>
  <si>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</si>
  <si>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</si>
  <si>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</si>
  <si>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</si>
  <si>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</si>
  <si>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</si>
  <si>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</si>
  <si>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</si>
  <si>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</si>
  <si>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</si>
  <si>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</si>
  <si>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</si>
  <si>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</si>
  <si>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</si>
  <si>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</si>
  <si>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</si>
  <si>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</si>
  <si>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</si>
  <si>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</si>
  <si>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</si>
  <si>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</si>
  <si>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</si>
  <si>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</si>
  <si>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</si>
  <si>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</si>
  <si>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</si>
  <si>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</si>
  <si>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</si>
  <si>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</si>
  <si>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</si>
  <si>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</si>
  <si>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</si>
  <si>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</si>
  <si>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</si>
  <si>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</si>
  <si>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</si>
  <si>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</si>
  <si>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</si>
  <si>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</si>
  <si>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</si>
  <si>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</si>
  <si>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</si>
  <si>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</si>
  <si>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</si>
  <si>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</si>
  <si>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</si>
  <si>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</si>
  <si>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</si>
  <si>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</si>
  <si>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</si>
  <si>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</si>
  <si>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</si>
  <si>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</si>
  <si>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</si>
  <si>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</si>
  <si>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</si>
  <si>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</si>
  <si>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</si>
  <si>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</si>
  <si>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</si>
  <si>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</si>
  <si>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</si>
  <si>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</si>
  <si>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</si>
  <si>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</si>
  <si>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</si>
  <si>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</si>
  <si>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</si>
  <si>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</si>
  <si>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</si>
  <si>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</si>
  <si>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</si>
  <si>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</si>
  <si>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</si>
  <si>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</si>
  <si>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</si>
  <si>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</si>
  <si>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</si>
  <si>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</si>
  <si>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</si>
  <si>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</si>
  <si>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</si>
  <si>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</si>
  <si>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</si>
  <si>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</si>
  <si>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</si>
  <si>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</si>
  <si>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</si>
  <si>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</si>
  <si>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</si>
  <si>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</si>
  <si>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</si>
  <si>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</si>
  <si>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</si>
  <si>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</si>
  <si>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</si>
  <si>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</si>
  <si>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</si>
  <si>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</si>
  <si>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</si>
  <si>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</si>
  <si>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</si>
  <si>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</si>
  <si>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</si>
  <si>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</si>
  <si>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</si>
  <si>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</si>
  <si>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</si>
  <si>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</si>
  <si>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</si>
  <si>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</si>
  <si>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</si>
  <si>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</si>
  <si>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</si>
  <si>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</si>
  <si>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</si>
  <si>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</si>
  <si>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</si>
  <si>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</si>
  <si>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</si>
  <si>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</si>
  <si>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</si>
  <si>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</si>
  <si>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</si>
  <si>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</si>
  <si>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</si>
  <si>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</si>
  <si>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</si>
  <si>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</si>
  <si>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</si>
  <si>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</si>
  <si>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</si>
  <si>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</si>
  <si>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</si>
  <si>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</si>
  <si>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</si>
  <si>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</si>
  <si>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</si>
  <si>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</si>
  <si>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</si>
  <si>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</si>
  <si>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</si>
  <si>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</si>
  <si>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</si>
  <si>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</si>
  <si>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</si>
  <si>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</si>
  <si>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</si>
  <si>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</si>
  <si>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</si>
  <si>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</si>
  <si>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</si>
  <si>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</si>
  <si>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</si>
  <si>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</si>
  <si>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</si>
  <si>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</si>
  <si>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</si>
  <si>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</si>
  <si>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</si>
  <si>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</si>
  <si>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</si>
  <si>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</si>
  <si>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</si>
  <si>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</si>
  <si>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</si>
  <si>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</si>
  <si>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</si>
  <si>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</si>
  <si>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</si>
  <si>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</si>
  <si>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</si>
  <si>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</si>
  <si>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</si>
  <si>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</si>
  <si>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</si>
  <si>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</si>
  <si>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</si>
  <si>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</si>
  <si>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</si>
  <si>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</si>
  <si>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</si>
  <si>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</si>
  <si>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</si>
  <si>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</si>
  <si>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</si>
  <si>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</si>
  <si>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</si>
  <si>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</si>
  <si>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</si>
  <si>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</si>
  <si>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</si>
  <si>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</si>
  <si>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</si>
  <si>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</si>
  <si>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</si>
  <si>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</si>
  <si>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</si>
  <si>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</si>
  <si>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</si>
  <si>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</si>
  <si>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</si>
  <si>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</si>
  <si>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</si>
  <si>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</si>
  <si>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</si>
  <si>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</si>
  <si>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</si>
  <si>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</si>
  <si>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</si>
  <si>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</si>
  <si>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</si>
  <si>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</si>
  <si>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</si>
  <si>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</si>
  <si>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</si>
  <si>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</si>
  <si>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</si>
  <si>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</si>
  <si>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</si>
  <si>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</si>
  <si>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</si>
  <si>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</si>
  <si>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</si>
  <si>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</si>
  <si>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</si>
  <si>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</si>
  <si>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</si>
  <si>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</si>
  <si>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</si>
  <si>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</si>
  <si>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</si>
  <si>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</si>
  <si>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</si>
  <si>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</si>
  <si>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</si>
  <si>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</si>
  <si>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</si>
  <si>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</si>
  <si>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</si>
  <si>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</si>
  <si>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</si>
  <si>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</si>
  <si>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</si>
  <si>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</si>
  <si>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</si>
  <si>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</si>
  <si>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</si>
  <si>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</si>
  <si>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</si>
  <si>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</si>
  <si>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</si>
  <si>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</si>
  <si>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</si>
  <si>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</si>
  <si>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</si>
  <si>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</si>
  <si>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</si>
  <si>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</si>
  <si>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</si>
  <si>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</si>
  <si>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</si>
  <si>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</si>
  <si>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</si>
  <si>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</si>
  <si>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</si>
  <si>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</si>
  <si>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</si>
  <si>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</si>
  <si>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</si>
  <si>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</si>
  <si>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</si>
  <si>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</si>
  <si>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</si>
  <si>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</si>
  <si>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</si>
  <si>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</si>
  <si>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</si>
  <si>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</si>
  <si>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</si>
  <si>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</si>
  <si>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</si>
  <si>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</si>
  <si>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</si>
  <si>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</si>
  <si>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</si>
  <si>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</si>
  <si>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</si>
  <si>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</si>
  <si>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</si>
  <si>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</si>
  <si>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</si>
  <si>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</si>
  <si>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</si>
  <si>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</si>
  <si>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</si>
  <si>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</si>
  <si>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</si>
  <si>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</si>
  <si>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</si>
  <si>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</si>
  <si>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</si>
  <si>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</si>
  <si>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</si>
  <si>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</si>
  <si>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</si>
  <si>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</si>
  <si>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</si>
  <si>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</si>
  <si>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</si>
  <si>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</si>
  <si>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</si>
  <si>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</si>
  <si>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</si>
  <si>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</si>
  <si>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</si>
  <si>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</si>
  <si>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</si>
  <si>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</si>
  <si>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</si>
  <si>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</si>
  <si>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</si>
  <si>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</si>
  <si>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</si>
  <si>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</si>
  <si>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</si>
  <si>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</si>
  <si>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</si>
  <si>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</si>
  <si>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</si>
  <si>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</si>
  <si>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</si>
  <si>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</si>
  <si>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</si>
  <si>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</si>
  <si>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</si>
  <si>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</si>
  <si>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</si>
  <si>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</si>
  <si>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</si>
  <si>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</si>
  <si>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</si>
  <si>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</si>
  <si>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</si>
  <si>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</si>
  <si>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</si>
  <si>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</si>
  <si>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</si>
  <si>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</si>
  <si>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</si>
  <si>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</si>
  <si>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</si>
  <si>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</si>
  <si>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</si>
  <si>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</si>
  <si>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</si>
  <si>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</si>
  <si>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</si>
  <si>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</si>
  <si>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</si>
  <si>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</si>
  <si>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</si>
  <si>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</si>
  <si>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</si>
  <si>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</si>
  <si>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</si>
  <si>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</si>
  <si>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</si>
  <si>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</si>
  <si>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</si>
  <si>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</si>
  <si>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</si>
  <si>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</si>
  <si>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</si>
  <si>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</si>
  <si>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</si>
  <si>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</si>
  <si>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</si>
  <si>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</si>
  <si>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</si>
  <si>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</si>
  <si>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</si>
  <si>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</si>
  <si>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</si>
  <si>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</si>
  <si>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</si>
  <si>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</si>
  <si>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</si>
  <si>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</si>
  <si>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</si>
  <si>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</si>
  <si>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</si>
  <si>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</si>
  <si>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</si>
  <si>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</si>
  <si>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</si>
  <si>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</si>
  <si>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</si>
  <si>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</si>
  <si>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</si>
  <si>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</si>
  <si>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</si>
  <si>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</si>
  <si>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</si>
  <si>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</si>
  <si>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</si>
  <si>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</si>
  <si>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</si>
  <si>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</si>
  <si>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</si>
  <si>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</si>
  <si>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</si>
  <si>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</si>
  <si>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</si>
  <si>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</si>
  <si>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</si>
  <si>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</si>
  <si>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</si>
  <si>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</si>
  <si>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</si>
  <si>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</si>
  <si>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</si>
  <si>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</si>
  <si>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</si>
  <si>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</si>
  <si>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</si>
  <si>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</si>
  <si>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</si>
  <si>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</si>
  <si>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</si>
  <si>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</si>
  <si>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</si>
  <si>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</si>
  <si>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</si>
  <si>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</si>
  <si>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</si>
  <si>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</si>
  <si>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</si>
  <si>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</si>
  <si>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</si>
  <si>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</si>
  <si>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</si>
  <si>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</si>
  <si>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</si>
  <si>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</si>
  <si>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</si>
  <si>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</si>
  <si>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</si>
  <si>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</si>
  <si>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</si>
  <si>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</si>
  <si>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</si>
  <si>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</si>
  <si>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</si>
  <si>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</si>
  <si>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</si>
  <si>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</si>
  <si>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</si>
  <si>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</si>
  <si>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</si>
  <si>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</si>
  <si>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</si>
  <si>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</si>
  <si>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</si>
  <si>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</si>
  <si>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</si>
  <si>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</si>
  <si>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</si>
  <si>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</si>
  <si>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</si>
  <si>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</si>
  <si>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</si>
  <si>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</si>
  <si>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</si>
  <si>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</si>
  <si>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</si>
  <si>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</si>
  <si>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</si>
  <si>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</si>
  <si>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</si>
  <si>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</si>
  <si>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</si>
  <si>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</si>
  <si>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</si>
  <si>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</si>
  <si>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</si>
  <si>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</si>
  <si>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</si>
  <si>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</si>
  <si>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</si>
  <si>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</si>
  <si>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</si>
  <si>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</si>
  <si>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</si>
  <si>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</si>
  <si>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</si>
  <si>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</si>
  <si>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</si>
  <si>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</si>
  <si>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</si>
  <si>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</si>
  <si>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</si>
  <si>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</si>
  <si>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</si>
  <si>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</si>
  <si>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</si>
  <si>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</si>
  <si>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</si>
  <si>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</si>
  <si>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</si>
  <si>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</si>
  <si>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</si>
  <si>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</si>
  <si>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</si>
  <si>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</si>
  <si>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</si>
  <si>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</si>
  <si>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</si>
  <si>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</si>
  <si>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</si>
  <si>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</si>
  <si>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</si>
  <si>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</si>
  <si>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</si>
  <si>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</si>
  <si>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</si>
  <si>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</si>
  <si>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</si>
  <si>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</si>
  <si>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</si>
  <si>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</si>
  <si>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</si>
  <si>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</si>
  <si>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</si>
  <si>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</si>
  <si>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</si>
  <si>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</si>
  <si>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</si>
  <si>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</si>
  <si>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</si>
  <si>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</si>
  <si>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</si>
  <si>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</si>
  <si>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</si>
  <si>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</si>
  <si>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</si>
  <si>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</si>
  <si>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</si>
  <si>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</si>
  <si>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</si>
  <si>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</si>
  <si>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</si>
  <si>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</si>
  <si>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</si>
  <si>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</si>
  <si>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</si>
  <si>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</si>
  <si>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</si>
  <si>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</si>
  <si>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</si>
  <si>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</si>
  <si>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</si>
  <si>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</si>
  <si>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</si>
  <si>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</si>
  <si>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</si>
  <si>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</si>
  <si>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</si>
  <si>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</si>
  <si>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</si>
  <si>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</si>
  <si>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</si>
  <si>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</si>
  <si>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</si>
  <si>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</si>
  <si>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</si>
  <si>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</si>
  <si>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</si>
  <si>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</si>
  <si>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</si>
  <si>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</si>
  <si>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</si>
  <si>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</si>
  <si>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</si>
  <si>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</si>
  <si>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</si>
  <si>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</si>
  <si>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</si>
  <si>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</si>
  <si>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</si>
  <si>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</si>
  <si>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</si>
  <si>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</si>
  <si>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</si>
  <si>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</si>
  <si>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</si>
  <si>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</si>
  <si>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</si>
  <si>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</si>
  <si>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</si>
  <si>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</si>
  <si>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</si>
  <si>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</si>
  <si>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</si>
  <si>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</si>
  <si>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</si>
  <si>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</si>
  <si>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</si>
  <si>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</si>
  <si>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</si>
  <si>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</si>
  <si>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</si>
  <si>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</si>
  <si>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</si>
  <si>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</si>
  <si>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</si>
  <si>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</si>
  <si>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</si>
  <si>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</si>
  <si>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</si>
  <si>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</si>
  <si>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</si>
  <si>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</si>
  <si>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</si>
  <si>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</si>
  <si>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</si>
  <si>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</si>
  <si>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</si>
  <si>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</si>
  <si>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</si>
  <si>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</si>
  <si>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</si>
  <si>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</si>
  <si>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</si>
  <si>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</si>
  <si>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</si>
  <si>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</si>
  <si>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</si>
  <si>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</si>
  <si>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</si>
  <si>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</si>
  <si>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</si>
  <si>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</si>
  <si>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</si>
  <si>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</si>
  <si>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</si>
  <si>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</si>
  <si>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</si>
  <si>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</si>
  <si>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</si>
  <si>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</si>
  <si>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</si>
  <si>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</si>
  <si>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</si>
  <si>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</si>
  <si>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</si>
  <si>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</si>
  <si>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</si>
  <si>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</si>
  <si>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</si>
  <si>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</si>
  <si>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</si>
  <si>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</si>
  <si>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</si>
  <si>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</si>
  <si>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</si>
  <si>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</si>
  <si>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</si>
  <si>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</si>
  <si>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</si>
  <si>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</si>
  <si>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</si>
  <si>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</si>
  <si>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</si>
  <si>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</si>
  <si>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</si>
  <si>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</si>
  <si>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</si>
  <si>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</si>
  <si>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</si>
  <si>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</si>
  <si>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</si>
  <si>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</si>
  <si>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</si>
  <si>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</si>
  <si>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</si>
  <si>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</si>
  <si>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</si>
  <si>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</si>
  <si>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</si>
  <si>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</si>
  <si>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</si>
  <si>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</si>
  <si>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</si>
  <si>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</si>
  <si>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</si>
  <si>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</si>
  <si>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</si>
  <si>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</si>
  <si>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</si>
  <si>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</si>
  <si>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</si>
  <si>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</si>
  <si>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</si>
  <si>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</si>
  <si>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</si>
  <si>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</si>
  <si>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</si>
  <si>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</si>
  <si>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</si>
  <si>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</si>
  <si>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</si>
  <si>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</si>
  <si>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</si>
  <si>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</si>
  <si>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</si>
  <si>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</si>
  <si>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</si>
  <si>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</si>
  <si>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</si>
  <si>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</si>
  <si>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</si>
  <si>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</si>
  <si>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</si>
  <si>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</si>
  <si>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</si>
  <si>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</si>
  <si>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</si>
  <si>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</si>
  <si>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</si>
  <si>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</si>
  <si>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</si>
  <si>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</si>
  <si>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</si>
  <si>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</si>
  <si>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</si>
  <si>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</si>
  <si>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</si>
  <si>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</si>
  <si>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</si>
  <si>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</si>
  <si>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</si>
  <si>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</si>
  <si>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</si>
  <si>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</si>
  <si>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</si>
  <si>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</si>
  <si>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</si>
  <si>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</si>
  <si>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</si>
  <si>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</si>
  <si>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</si>
  <si>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</si>
  <si>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</si>
  <si>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</si>
  <si>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</si>
  <si>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</si>
  <si>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</si>
  <si>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</si>
  <si>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</si>
  <si>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</si>
  <si>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</si>
  <si>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</si>
  <si>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</si>
  <si>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</si>
  <si>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</si>
  <si>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</si>
  <si>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</si>
  <si>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</si>
  <si>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</si>
  <si>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</si>
  <si>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</si>
  <si>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</si>
  <si>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</si>
  <si>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</si>
  <si>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</si>
  <si>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</si>
  <si>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</si>
  <si>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</si>
  <si>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</si>
  <si>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</si>
  <si>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</si>
  <si>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</si>
  <si>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</si>
  <si>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</si>
  <si>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</si>
  <si>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</si>
  <si>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</si>
  <si>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</si>
  <si>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</si>
  <si>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</si>
  <si>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</si>
  <si>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</si>
  <si>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</si>
  <si>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</si>
  <si>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</si>
  <si>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</si>
  <si>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</si>
  <si>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</si>
  <si>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</si>
  <si>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</si>
  <si>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</si>
  <si>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</si>
  <si>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</si>
  <si>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</si>
  <si>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</si>
  <si>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</si>
  <si>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</si>
  <si>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</si>
  <si>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</si>
  <si>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</si>
  <si>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</si>
  <si>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</si>
  <si>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</si>
  <si>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</si>
  <si>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</si>
  <si>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</si>
  <si>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</si>
  <si>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</si>
  <si>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</si>
  <si>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</si>
  <si>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</si>
  <si>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</si>
  <si>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</si>
  <si>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</si>
  <si>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</si>
  <si>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</si>
  <si>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</si>
  <si>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</si>
  <si>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</si>
  <si>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</si>
  <si>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</si>
  <si>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</si>
  <si>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</si>
  <si>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</si>
  <si>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</si>
  <si>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</si>
  <si>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</si>
  <si>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</si>
  <si>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</si>
  <si>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</si>
  <si>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</si>
  <si>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</si>
  <si>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</si>
  <si>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</si>
  <si>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</si>
  <si>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</si>
  <si>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</si>
  <si>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</si>
  <si>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</si>
  <si>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</si>
  <si>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</si>
  <si>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</si>
  <si>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</si>
  <si>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</si>
  <si>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</si>
  <si>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</si>
  <si>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</si>
  <si>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</si>
  <si>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</si>
  <si>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</si>
  <si>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</si>
  <si>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</si>
  <si>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</si>
  <si>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</si>
  <si>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</si>
  <si>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</si>
  <si>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</si>
  <si>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</si>
  <si>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</si>
  <si>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</si>
  <si>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</si>
  <si>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</si>
  <si>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</si>
  <si>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</si>
  <si>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</si>
  <si>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</si>
  <si>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</si>
  <si>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</si>
  <si>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</si>
  <si>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</si>
  <si>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</si>
  <si>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</si>
  <si>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</si>
  <si>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</si>
  <si>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</si>
  <si>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</si>
  <si>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</si>
  <si>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</si>
  <si>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</si>
  <si>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</si>
  <si>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</si>
  <si>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</si>
  <si>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</si>
  <si>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</si>
  <si>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</si>
  <si>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</si>
  <si>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</si>
  <si>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</si>
  <si>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</si>
  <si>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</si>
  <si>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</si>
  <si>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</si>
  <si>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</si>
  <si>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</si>
  <si>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</si>
  <si>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</si>
  <si>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</si>
  <si>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</si>
  <si>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</si>
  <si>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</si>
  <si>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</si>
  <si>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</si>
  <si>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</si>
  <si>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</si>
  <si>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</si>
  <si>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</si>
  <si>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</si>
  <si>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</si>
  <si>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</si>
  <si>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</si>
  <si>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</si>
  <si>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</si>
  <si>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</si>
  <si>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</si>
  <si>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</si>
  <si>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</si>
  <si>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</si>
  <si>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</si>
  <si>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</si>
  <si>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</si>
  <si>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</si>
  <si>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</si>
  <si>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</si>
  <si>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</si>
  <si>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</si>
  <si>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</si>
  <si>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</si>
  <si>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</si>
  <si>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</si>
  <si>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</si>
  <si>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</si>
  <si>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</si>
  <si>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</si>
  <si>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</si>
  <si>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</si>
  <si>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</si>
  <si>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</si>
  <si>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</si>
  <si>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</si>
  <si>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</si>
  <si>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</si>
  <si>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</si>
  <si>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</si>
  <si>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</si>
  <si>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</si>
  <si>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</si>
  <si>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</si>
  <si>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</si>
  <si>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</si>
  <si>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</si>
  <si>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</si>
  <si>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</si>
  <si>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</si>
  <si>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</si>
  <si>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</si>
  <si>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</si>
  <si>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</si>
  <si>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</si>
  <si>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</si>
  <si>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</si>
  <si>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</si>
  <si>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</si>
  <si>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</si>
  <si>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</si>
  <si>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</si>
  <si>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</si>
  <si>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</si>
  <si>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</si>
  <si>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</si>
  <si>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</si>
  <si>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</si>
  <si>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</si>
  <si>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</si>
  <si>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</si>
  <si>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</si>
  <si>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</si>
  <si>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</si>
  <si>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</si>
  <si>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</si>
  <si>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</si>
  <si>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</si>
  <si>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</si>
  <si>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</si>
  <si>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</si>
  <si>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</si>
  <si>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</si>
  <si>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</si>
  <si>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</si>
  <si>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</si>
  <si>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</si>
  <si>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</si>
  <si>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</si>
  <si>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</si>
  <si>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</si>
  <si>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</si>
  <si>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</si>
  <si>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</si>
  <si>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</si>
  <si>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</si>
  <si>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</si>
  <si>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</si>
  <si>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</si>
  <si>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</si>
  <si>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</si>
  <si>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</si>
  <si>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</si>
  <si>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</si>
  <si>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</si>
  <si>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</si>
  <si>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</si>
  <si>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</si>
  <si>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</si>
  <si>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</si>
  <si>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</si>
  <si>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</si>
  <si>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</si>
  <si>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</si>
  <si>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</si>
  <si>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</si>
  <si>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</si>
  <si>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</si>
  <si>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</si>
  <si>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</si>
  <si>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</si>
  <si>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</si>
  <si>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</si>
  <si>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</si>
  <si>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</si>
  <si>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</si>
  <si>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</si>
  <si>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</si>
  <si>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</si>
  <si>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</si>
  <si>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</si>
  <si>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</si>
  <si>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</si>
  <si>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</si>
  <si>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</si>
  <si>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</si>
  <si>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</si>
  <si>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</si>
  <si>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</si>
  <si>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</si>
  <si>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</si>
  <si>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</si>
  <si>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</si>
  <si>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</si>
  <si>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</si>
  <si>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</si>
  <si>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</si>
  <si>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</si>
  <si>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</si>
  <si>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</si>
  <si>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</si>
  <si>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</si>
  <si>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</si>
  <si>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</si>
  <si>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</si>
  <si>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</si>
  <si>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</si>
  <si>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</si>
  <si>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</si>
  <si>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</si>
  <si>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</si>
  <si>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</si>
  <si>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</si>
  <si>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</si>
  <si>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</si>
  <si>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</si>
  <si>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</si>
  <si>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</si>
  <si>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</si>
  <si>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</si>
  <si>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</si>
  <si>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</si>
  <si>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</si>
  <si>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</si>
  <si>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</si>
  <si>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</si>
  <si>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</si>
  <si>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</si>
  <si>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</si>
  <si>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</si>
  <si>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</si>
  <si>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</si>
  <si>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</si>
  <si>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</si>
  <si>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</si>
  <si>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</si>
  <si>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</si>
  <si>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</si>
  <si>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</si>
  <si>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</si>
  <si>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</si>
  <si>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</si>
  <si>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</si>
  <si>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</si>
  <si>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</si>
  <si>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</si>
  <si>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</si>
  <si>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</si>
  <si>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</si>
  <si>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</si>
  <si>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</si>
  <si>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</si>
  <si>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</si>
  <si>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</si>
  <si>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</si>
  <si>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</si>
  <si>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</si>
  <si>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</si>
  <si>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</si>
  <si>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</si>
  <si>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</si>
  <si>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</si>
  <si>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</si>
  <si>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</si>
  <si>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</si>
  <si>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</si>
  <si>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</si>
  <si>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</si>
  <si>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</si>
  <si>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</si>
  <si>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</si>
  <si>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</si>
  <si>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</si>
  <si>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</si>
  <si>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</si>
  <si>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</si>
  <si>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</si>
  <si>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</si>
  <si>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</si>
  <si>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</si>
  <si>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</si>
  <si>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</si>
  <si>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</si>
  <si>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</si>
  <si>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</si>
  <si>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</si>
  <si>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</si>
  <si>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</si>
  <si>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</si>
  <si>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</si>
  <si>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</si>
  <si>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</si>
  <si>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</si>
  <si>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</si>
  <si>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</si>
  <si>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</si>
  <si>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</si>
  <si>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</si>
  <si>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</si>
  <si>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</si>
  <si>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</si>
  <si>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</si>
  <si>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</si>
  <si>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</si>
  <si>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</si>
  <si>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</si>
  <si>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</si>
  <si>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</si>
  <si>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</si>
  <si>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</si>
  <si>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</si>
  <si>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</si>
  <si>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</si>
  <si>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</si>
  <si>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</si>
  <si>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</si>
  <si>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</si>
  <si>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</si>
  <si>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</si>
  <si>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</si>
  <si>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</si>
  <si>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</si>
  <si>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</si>
  <si>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</si>
  <si>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</si>
  <si>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</si>
  <si>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</si>
  <si>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</si>
  <si>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</si>
  <si>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</si>
  <si>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</si>
  <si>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</si>
  <si>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</si>
  <si>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</si>
  <si>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</si>
  <si>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</si>
  <si>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</si>
  <si>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</si>
  <si>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</si>
  <si>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</si>
  <si>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</si>
  <si>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</si>
  <si>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</si>
  <si>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</si>
  <si>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</si>
  <si>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</si>
  <si>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</si>
  <si>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</si>
  <si>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</si>
  <si>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</si>
  <si>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</si>
  <si>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</si>
  <si>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</si>
  <si>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</si>
  <si>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</si>
  <si>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</si>
  <si>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</si>
  <si>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</si>
  <si>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</si>
  <si>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</si>
  <si>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</si>
  <si>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</si>
  <si>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</si>
  <si>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</si>
  <si>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</si>
  <si>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</si>
  <si>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</si>
  <si>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</si>
  <si>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</si>
  <si>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</si>
  <si>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</si>
  <si>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</si>
  <si>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</si>
  <si>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</si>
  <si>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</si>
  <si>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</si>
  <si>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</si>
  <si>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</si>
  <si>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</si>
  <si>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</si>
  <si>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</si>
  <si>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</si>
  <si>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</si>
  <si>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</si>
  <si>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</si>
  <si>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</si>
  <si>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</si>
  <si>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</si>
  <si>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</si>
  <si>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</si>
  <si>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</si>
  <si>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</si>
  <si>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</si>
  <si>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</si>
  <si>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</si>
  <si>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</si>
  <si>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</si>
  <si>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</si>
  <si>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</si>
  <si>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</si>
  <si>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</si>
  <si>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</si>
  <si>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</si>
  <si>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</si>
  <si>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</si>
  <si>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</si>
  <si>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</si>
  <si>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</si>
  <si>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</si>
  <si>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</si>
  <si>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</si>
  <si>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</si>
  <si>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</si>
  <si>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</si>
  <si>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</si>
  <si>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</si>
  <si>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</si>
  <si>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</si>
  <si>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</si>
  <si>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</si>
  <si>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</si>
  <si>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</si>
  <si>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</si>
  <si>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</si>
  <si>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</si>
  <si>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</si>
  <si>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</si>
  <si>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</si>
  <si>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</si>
  <si>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</si>
  <si>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</si>
  <si>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</si>
  <si>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</si>
  <si>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</si>
  <si>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</si>
  <si>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</si>
  <si>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</si>
  <si>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</si>
  <si>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</si>
  <si>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</si>
  <si>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</si>
  <si>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</si>
  <si>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</si>
  <si>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</si>
  <si>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</si>
  <si>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</si>
  <si>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</si>
  <si>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</si>
  <si>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</si>
  <si>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</si>
  <si>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</si>
  <si>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</si>
  <si>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</si>
  <si>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</si>
  <si>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</si>
  <si>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</si>
  <si>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</si>
  <si>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</si>
  <si>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</si>
  <si>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</si>
  <si>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</si>
  <si>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</si>
  <si>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</si>
  <si>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</si>
  <si>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</si>
  <si>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</si>
  <si>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</si>
  <si>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</si>
  <si>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</si>
  <si>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</si>
  <si>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</si>
  <si>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</si>
  <si>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</si>
  <si>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</si>
  <si>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</si>
  <si>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</si>
  <si>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</si>
  <si>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</si>
  <si>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</si>
  <si>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</si>
  <si>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</si>
  <si>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</si>
  <si>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</si>
  <si>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</si>
  <si>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</si>
  <si>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</si>
  <si>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</si>
  <si>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</si>
  <si>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</si>
  <si>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</si>
  <si>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</si>
  <si>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</si>
  <si>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</si>
  <si>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</si>
  <si>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</si>
  <si>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</si>
  <si>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</si>
  <si>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</si>
  <si>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</si>
  <si>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</si>
  <si>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</si>
  <si>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</si>
  <si>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</si>
  <si>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</si>
  <si>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</si>
  <si>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</si>
  <si>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</si>
  <si>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</si>
  <si>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</si>
  <si>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</si>
  <si>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</si>
  <si>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</si>
  <si>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</si>
  <si>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</si>
  <si>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</si>
  <si>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</si>
  <si>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</si>
  <si>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</si>
  <si>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</si>
  <si>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</si>
  <si>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</si>
  <si>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</si>
  <si>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</si>
  <si>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</si>
  <si>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</si>
  <si>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</si>
  <si>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</si>
  <si>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</si>
  <si>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</si>
  <si>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</si>
  <si>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</si>
  <si>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</si>
  <si>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</si>
  <si>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</si>
  <si>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</si>
  <si>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</si>
  <si>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</si>
  <si>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</si>
  <si>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</si>
  <si>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</si>
  <si>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</si>
  <si>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</si>
  <si>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</si>
  <si>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</si>
  <si>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</si>
  <si>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</si>
  <si>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</si>
  <si>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</si>
  <si>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</si>
  <si>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</si>
  <si>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</si>
  <si>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</si>
  <si>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</si>
  <si>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</si>
  <si>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</si>
  <si>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</si>
  <si>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</si>
  <si>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</si>
  <si>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</si>
  <si>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</si>
  <si>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</si>
  <si>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</si>
  <si>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</si>
  <si>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</si>
  <si>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</si>
  <si>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</si>
  <si>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</si>
  <si>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</si>
  <si>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</si>
  <si>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</si>
  <si>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</si>
  <si>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</si>
  <si>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</si>
  <si>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</si>
  <si>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</si>
  <si>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</si>
  <si>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</si>
  <si>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</si>
  <si>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</si>
  <si>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</si>
  <si>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</si>
  <si>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</si>
  <si>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</si>
  <si>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</si>
  <si>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</si>
  <si>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</si>
  <si>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</si>
  <si>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</si>
  <si>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</si>
  <si>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</si>
  <si>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</si>
  <si>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</si>
  <si>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</si>
  <si>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</si>
  <si>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</si>
  <si>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</si>
  <si>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</si>
  <si>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</si>
  <si>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</si>
  <si>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</si>
  <si>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</si>
  <si>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</si>
  <si>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</si>
  <si>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</si>
  <si>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</si>
  <si>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</si>
  <si>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</si>
  <si>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</si>
  <si>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</si>
  <si>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</si>
  <si>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</si>
  <si>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</si>
  <si>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</si>
  <si>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</si>
  <si>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</si>
  <si>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</si>
  <si>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</si>
  <si>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</si>
  <si>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</si>
  <si>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</si>
  <si>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</si>
  <si>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</si>
  <si>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</si>
  <si>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</si>
  <si>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</si>
  <si>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</si>
  <si>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</si>
  <si>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</si>
  <si>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</si>
  <si>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</si>
  <si>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</si>
  <si>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</si>
  <si>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</si>
  <si>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</si>
  <si>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</si>
  <si>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</si>
  <si>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</si>
  <si>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</si>
  <si>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</si>
  <si>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</si>
  <si>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</si>
  <si>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</si>
  <si>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</si>
  <si>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</si>
  <si>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</si>
  <si>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</si>
  <si>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</si>
  <si>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</si>
  <si>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</si>
  <si>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</si>
  <si>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</si>
  <si>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</si>
  <si>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</si>
  <si>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</si>
  <si>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</si>
  <si>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</si>
  <si>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</si>
  <si>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</si>
  <si>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</si>
  <si>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</si>
  <si>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</si>
  <si>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</si>
  <si>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</si>
  <si>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</si>
  <si>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</si>
  <si>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</si>
  <si>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</si>
  <si>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</si>
  <si>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</si>
  <si>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</si>
  <si>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</si>
  <si>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</si>
  <si>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</si>
  <si>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</si>
  <si>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</si>
  <si>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</si>
  <si>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</si>
  <si>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</si>
  <si>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</si>
  <si>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</si>
  <si>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</si>
  <si>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</si>
  <si>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</si>
  <si>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</si>
  <si>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</si>
  <si>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</si>
  <si>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</si>
  <si>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</si>
  <si>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</si>
  <si>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</si>
  <si>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</si>
  <si>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</si>
  <si>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</si>
  <si>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</si>
  <si>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</si>
  <si>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</si>
  <si>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</si>
  <si>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</si>
  <si>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</si>
  <si>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</si>
  <si>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</si>
  <si>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</si>
  <si>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</si>
  <si>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</si>
  <si>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</si>
  <si>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</si>
  <si>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</si>
  <si>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</si>
  <si>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</si>
  <si>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</si>
  <si>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</si>
  <si>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</si>
  <si>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</si>
  <si>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</si>
  <si>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</si>
  <si>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</si>
  <si>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</si>
  <si>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</si>
  <si>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</si>
  <si>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</si>
  <si>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</si>
  <si>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</si>
  <si>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</si>
  <si>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</si>
  <si>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</si>
  <si>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</si>
  <si>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</si>
  <si>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</si>
  <si>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</si>
  <si>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</si>
  <si>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</si>
  <si>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</si>
  <si>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</si>
  <si>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</si>
  <si>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</si>
  <si>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</si>
  <si>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</si>
  <si>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</si>
  <si>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</si>
  <si>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</si>
  <si>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</si>
  <si>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</si>
  <si>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</si>
  <si>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</si>
  <si>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</si>
  <si>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</si>
  <si>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</si>
  <si>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</si>
  <si>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</si>
  <si>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</si>
  <si>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</si>
  <si>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</si>
  <si>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</si>
  <si>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</si>
  <si>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</si>
  <si>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</si>
  <si>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</si>
  <si>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</si>
  <si>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</si>
  <si>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</si>
  <si>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</si>
  <si>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</si>
  <si>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</si>
  <si>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</si>
  <si>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</si>
  <si>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</si>
  <si>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</si>
  <si>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</si>
  <si>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</si>
  <si>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</si>
  <si>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</si>
  <si>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</si>
  <si>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</si>
  <si>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</si>
  <si>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</si>
  <si>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</si>
  <si>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</si>
  <si>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</si>
  <si>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</si>
  <si>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</si>
  <si>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</si>
  <si>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</si>
  <si>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</si>
  <si>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</si>
  <si>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</si>
  <si>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</si>
  <si>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</si>
  <si>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</si>
  <si>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</si>
  <si>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</si>
  <si>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</si>
  <si>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</si>
  <si>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</si>
  <si>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</si>
  <si>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</si>
  <si>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</si>
  <si>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</si>
  <si>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</si>
  <si>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</si>
  <si>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</si>
  <si>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</si>
  <si>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</si>
  <si>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</si>
  <si>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</si>
  <si>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</si>
  <si>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</si>
  <si>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</si>
  <si>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</si>
  <si>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</si>
  <si>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</si>
  <si>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</si>
  <si>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</si>
  <si>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</si>
  <si>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</si>
  <si>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</si>
  <si>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</si>
  <si>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</si>
  <si>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</si>
  <si>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</si>
  <si>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</si>
  <si>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</si>
  <si>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</si>
  <si>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</si>
  <si>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</si>
  <si>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</si>
  <si>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</si>
  <si>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</si>
  <si>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</si>
  <si>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</si>
  <si>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</si>
  <si>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</si>
  <si>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</si>
  <si>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</si>
  <si>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</si>
  <si>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</si>
  <si>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</si>
  <si>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</si>
  <si>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</si>
  <si>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</si>
  <si>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</si>
  <si>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</si>
  <si>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</si>
  <si>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</si>
  <si>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</si>
  <si>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</si>
  <si>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</si>
  <si>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</si>
  <si>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</si>
  <si>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</si>
  <si>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</si>
  <si>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</si>
  <si>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</si>
  <si>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</si>
  <si>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</si>
  <si>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</si>
  <si>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</si>
  <si>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</si>
  <si>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</si>
  <si>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</si>
  <si>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</si>
  <si>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</si>
  <si>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</si>
  <si>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</si>
  <si>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</si>
  <si>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</si>
  <si>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</si>
  <si>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</si>
  <si>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</si>
  <si>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</si>
  <si>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</si>
  <si>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</si>
  <si>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</si>
  <si>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</si>
  <si>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</si>
  <si>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</si>
  <si>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</si>
  <si>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</si>
  <si>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</si>
  <si>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</si>
  <si>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</si>
  <si>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</si>
  <si>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</si>
  <si>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</si>
  <si>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</si>
  <si>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</si>
  <si>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</si>
  <si>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</si>
  <si>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</si>
  <si>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</si>
  <si>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</si>
  <si>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</si>
  <si>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</si>
  <si>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</si>
  <si>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</si>
  <si>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</si>
  <si>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</si>
  <si>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</si>
  <si>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</si>
  <si>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</si>
  <si>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</si>
  <si>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</si>
  <si>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</si>
  <si>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</si>
  <si>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</si>
  <si>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</si>
  <si>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</si>
  <si>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</si>
  <si>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</si>
  <si>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</si>
  <si>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</si>
  <si>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</si>
  <si>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</si>
  <si>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</si>
  <si>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</si>
  <si>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</si>
  <si>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</si>
  <si>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</si>
  <si>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</si>
  <si>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</si>
  <si>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</si>
  <si>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</si>
  <si>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</si>
  <si>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</si>
  <si>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</si>
  <si>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</si>
  <si>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</si>
  <si>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</si>
  <si>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</si>
  <si>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</si>
  <si>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</si>
  <si>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</si>
  <si>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</si>
  <si>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</si>
  <si>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</si>
  <si>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</si>
  <si>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</si>
  <si>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</si>
  <si>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</si>
  <si>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</si>
  <si>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</si>
  <si>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</si>
  <si>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</si>
  <si>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</si>
  <si>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</si>
  <si>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</si>
  <si>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</si>
  <si>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</si>
  <si>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</si>
  <si>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</si>
  <si>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</si>
  <si>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</si>
  <si>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</si>
  <si>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</si>
  <si>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</si>
  <si>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</si>
  <si>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</si>
  <si>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</si>
  <si>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</si>
  <si>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</si>
  <si>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</si>
  <si>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</si>
  <si>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</si>
  <si>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</si>
  <si>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</si>
  <si>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</si>
  <si>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</si>
  <si>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</si>
  <si>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</si>
  <si>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</si>
  <si>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</si>
  <si>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</si>
  <si>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</si>
  <si>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</si>
  <si>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</si>
  <si>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</si>
  <si>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</si>
  <si>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</si>
  <si>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</si>
  <si>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</si>
  <si>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</si>
  <si>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</si>
  <si>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</si>
  <si>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</si>
  <si>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</si>
  <si>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</si>
  <si>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</si>
  <si>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</si>
  <si>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</si>
  <si>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</si>
  <si>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</si>
  <si>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</si>
  <si>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</si>
  <si>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</si>
  <si>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</si>
  <si>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</si>
  <si>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</si>
  <si>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</si>
  <si>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</si>
  <si>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</si>
  <si>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</si>
  <si>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</si>
  <si>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</si>
  <si>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</si>
  <si>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</si>
  <si>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</si>
  <si>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</si>
  <si>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</si>
  <si>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</si>
  <si>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</si>
  <si>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</si>
  <si>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</si>
  <si>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</si>
  <si>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</si>
  <si>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</si>
  <si>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</si>
  <si>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</si>
  <si>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</si>
  <si>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</si>
  <si>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</si>
  <si>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</si>
  <si>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</si>
  <si>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</si>
  <si>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</si>
  <si>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</si>
  <si>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</si>
  <si>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</si>
  <si>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</si>
  <si>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</si>
  <si>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</si>
  <si>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</si>
  <si>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</si>
  <si>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</si>
  <si>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</si>
  <si>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</si>
  <si>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</si>
  <si>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</si>
  <si>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</si>
  <si>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</si>
  <si>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</si>
  <si>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</si>
  <si>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</si>
  <si>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</si>
  <si>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</si>
  <si>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</si>
  <si>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</si>
  <si>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</si>
  <si>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</si>
  <si>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</si>
  <si>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</si>
  <si>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</si>
  <si>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</si>
  <si>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</si>
  <si>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</si>
  <si>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</si>
  <si>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</si>
  <si>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</si>
  <si>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</si>
  <si>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</si>
  <si>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</si>
  <si>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</si>
  <si>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</si>
  <si>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</si>
  <si>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</si>
  <si>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</si>
  <si>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</si>
  <si>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</si>
  <si>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</si>
  <si>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</si>
  <si>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</si>
  <si>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</si>
  <si>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</si>
  <si>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</si>
  <si>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</si>
  <si>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</si>
  <si>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</si>
  <si>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</si>
  <si>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</si>
  <si>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</si>
  <si>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</si>
  <si>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</si>
  <si>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</si>
  <si>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</si>
  <si>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</si>
  <si>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</si>
  <si>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</si>
  <si>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</si>
  <si>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</si>
  <si>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</si>
  <si>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</si>
  <si>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</si>
  <si>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</si>
  <si>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</si>
  <si>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</si>
  <si>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</si>
  <si>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</si>
  <si>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</si>
  <si>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</si>
  <si>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</si>
  <si>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</si>
  <si>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</si>
  <si>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</si>
  <si>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</si>
  <si>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</si>
  <si>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</si>
  <si>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</si>
  <si>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</si>
  <si>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</si>
  <si>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</si>
  <si>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</si>
  <si>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</si>
  <si>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</si>
  <si>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</si>
  <si>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</si>
  <si>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</si>
  <si>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</si>
  <si>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</si>
  <si>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</si>
  <si>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</si>
  <si>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</si>
  <si>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</si>
  <si>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</si>
  <si>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</si>
  <si>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</si>
  <si>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</si>
  <si>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</si>
  <si>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</si>
  <si>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</si>
  <si>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</si>
  <si>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</si>
  <si>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</si>
  <si>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</si>
  <si>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</si>
  <si>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</si>
  <si>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</si>
  <si>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</si>
  <si>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</si>
  <si>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</si>
  <si>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</si>
  <si>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</si>
  <si>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</si>
  <si>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</si>
  <si>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</si>
  <si>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</si>
  <si>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</si>
  <si>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</si>
  <si>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</si>
  <si>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</si>
  <si>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</si>
  <si>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</si>
  <si>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</si>
  <si>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</si>
  <si>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</si>
  <si>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</si>
  <si>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</si>
  <si>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</si>
  <si>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</si>
  <si>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</si>
  <si>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</si>
  <si>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</si>
  <si>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</si>
  <si>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</si>
  <si>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</si>
  <si>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</si>
  <si>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</si>
  <si>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</si>
  <si>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</si>
  <si>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</si>
  <si>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</si>
  <si>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</si>
  <si>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</si>
  <si>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</si>
  <si>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</si>
  <si>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</si>
  <si>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</si>
  <si>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</si>
  <si>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</si>
  <si>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</si>
  <si>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</si>
  <si>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</si>
  <si>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</si>
  <si>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</si>
  <si>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</si>
  <si>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</si>
  <si>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</si>
  <si>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</si>
  <si>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</si>
  <si>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</si>
  <si>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</si>
  <si>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</si>
  <si>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</si>
  <si>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</si>
  <si>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</si>
  <si>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</si>
  <si>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</si>
  <si>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</si>
  <si>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</si>
  <si>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</si>
  <si>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</si>
  <si>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</si>
  <si>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</si>
  <si>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</si>
  <si>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</si>
  <si>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</si>
  <si>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</si>
  <si>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</si>
  <si>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</si>
  <si>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</si>
  <si>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</si>
  <si>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</si>
  <si>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</si>
  <si>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</si>
  <si>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</si>
  <si>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</si>
  <si>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</si>
  <si>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</si>
  <si>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</si>
  <si>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</si>
  <si>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</si>
  <si>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</si>
  <si>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</si>
  <si>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</si>
  <si>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</si>
  <si>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</si>
  <si>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</si>
  <si>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</si>
  <si>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</si>
  <si>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</si>
  <si>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</si>
  <si>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</si>
  <si>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</si>
  <si>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</si>
  <si>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</si>
  <si>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</si>
  <si>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</si>
  <si>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</si>
  <si>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</si>
  <si>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</si>
  <si>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</si>
  <si>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</si>
  <si>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</si>
  <si>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</si>
  <si>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</si>
  <si>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</si>
  <si>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</si>
  <si>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</si>
  <si>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</si>
  <si>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</si>
  <si>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</si>
  <si>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</si>
  <si>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</si>
  <si>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</si>
  <si>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</si>
  <si>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</si>
  <si>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</si>
  <si>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</si>
  <si>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</si>
  <si>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</si>
  <si>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</si>
  <si>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</si>
  <si>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</si>
  <si>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</si>
  <si>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</si>
  <si>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</si>
  <si>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</si>
  <si>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</si>
  <si>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</si>
  <si>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</si>
  <si>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</si>
  <si>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</si>
  <si>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</si>
  <si>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</si>
  <si>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</si>
  <si>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</si>
  <si>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</si>
  <si>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</si>
  <si>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</si>
  <si>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</si>
  <si>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</si>
  <si>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</si>
  <si>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</si>
  <si>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</si>
  <si>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</si>
  <si>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</si>
  <si>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</si>
  <si>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</si>
  <si>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</si>
  <si>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</si>
  <si>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</si>
  <si>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</si>
  <si>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</si>
  <si>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</si>
  <si>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</si>
  <si>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</si>
  <si>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</si>
  <si>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</si>
  <si>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</si>
  <si>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</si>
  <si>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</si>
  <si>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</si>
  <si>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</si>
  <si>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</si>
  <si>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</si>
  <si>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</si>
  <si>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</si>
  <si>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</si>
  <si>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</si>
  <si>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</si>
  <si>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</si>
  <si>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</si>
  <si>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</si>
  <si>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</si>
  <si>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</si>
  <si>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</si>
  <si>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</si>
  <si>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</si>
  <si>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</si>
  <si>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</si>
  <si>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</si>
  <si>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</si>
  <si>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</si>
  <si>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</si>
  <si>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</si>
  <si>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</si>
  <si>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</si>
  <si>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</si>
  <si>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</si>
  <si>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</si>
  <si>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</si>
  <si>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</si>
  <si>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</si>
  <si>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</si>
  <si>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</si>
  <si>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</si>
  <si>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</si>
  <si>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</si>
  <si>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</si>
  <si>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</si>
  <si>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</si>
  <si>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</si>
  <si>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</si>
  <si>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</si>
  <si>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</si>
  <si>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</si>
  <si>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</si>
  <si>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</si>
  <si>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</si>
  <si>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</si>
  <si>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</si>
  <si>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</si>
  <si>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</si>
  <si>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</si>
  <si>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</si>
  <si>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</si>
  <si>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</si>
  <si>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</si>
  <si>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</si>
  <si>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</si>
  <si>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</si>
  <si>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</si>
  <si>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</si>
  <si>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</si>
  <si>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</si>
  <si>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</si>
  <si>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</si>
  <si>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</si>
  <si>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</si>
  <si>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</si>
  <si>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</si>
  <si>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</si>
  <si>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</si>
  <si>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</si>
  <si>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</si>
  <si>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</si>
  <si>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</si>
  <si>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</si>
  <si>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</si>
  <si>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</si>
  <si>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</si>
  <si>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</si>
  <si>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</si>
  <si>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</si>
  <si>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</si>
  <si>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</si>
  <si>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</si>
  <si>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</si>
  <si>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</si>
  <si>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</si>
  <si>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</si>
  <si>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</si>
  <si>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</si>
  <si>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</si>
  <si>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</si>
  <si>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</si>
  <si>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</si>
  <si>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</si>
  <si>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</si>
  <si>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</si>
  <si>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</si>
  <si>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</si>
  <si>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</si>
  <si>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</si>
  <si>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</si>
  <si>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</si>
  <si>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</si>
  <si>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</si>
  <si>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</si>
  <si>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</si>
  <si>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</si>
  <si>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</si>
  <si>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</si>
  <si>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</si>
  <si>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</si>
  <si>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</si>
  <si>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</si>
  <si>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</si>
  <si>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</si>
  <si>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</si>
  <si>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</si>
  <si>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</si>
  <si>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</si>
  <si>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</si>
  <si>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</si>
  <si>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</si>
  <si>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</si>
  <si>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</si>
  <si>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</si>
  <si>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</si>
  <si>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</si>
  <si>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</si>
  <si>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</si>
  <si>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</si>
  <si>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</si>
  <si>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</si>
  <si>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</si>
  <si>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</si>
  <si>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</si>
  <si>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</si>
  <si>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</si>
  <si>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</si>
  <si>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</si>
  <si>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</si>
  <si>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</si>
  <si>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</si>
  <si>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</si>
  <si>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</si>
  <si>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</si>
  <si>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</si>
  <si>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</si>
  <si>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</si>
  <si>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</si>
  <si>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</si>
  <si>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</si>
  <si>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</si>
  <si>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</si>
  <si>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</si>
  <si>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</si>
  <si>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</si>
  <si>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</si>
  <si>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</si>
  <si>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</si>
  <si>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</si>
  <si>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</si>
  <si>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</si>
  <si>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</si>
  <si>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</si>
  <si>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</si>
  <si>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</si>
  <si>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</si>
  <si>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</si>
  <si>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</si>
  <si>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</si>
  <si>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</si>
  <si>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</si>
  <si>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</si>
  <si>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</si>
  <si>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</si>
  <si>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</si>
  <si>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</si>
  <si>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</si>
  <si>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</si>
  <si>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</si>
  <si>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</si>
  <si>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</si>
  <si>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</si>
  <si>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</si>
  <si>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</si>
  <si>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</si>
  <si>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</si>
  <si>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</si>
  <si>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</si>
  <si>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</si>
  <si>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</si>
  <si>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</si>
  <si>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</si>
  <si>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</si>
  <si>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</si>
  <si>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</si>
  <si>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</si>
  <si>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</si>
  <si>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</si>
  <si>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</si>
  <si>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</si>
  <si>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</si>
  <si>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</si>
  <si>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</si>
  <si>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</si>
  <si>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</si>
  <si>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</si>
  <si>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</si>
  <si>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</si>
  <si>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</si>
  <si>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</si>
  <si>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</si>
  <si>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</si>
  <si>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</si>
  <si>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</si>
  <si>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</si>
  <si>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</si>
  <si>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</si>
  <si>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</si>
  <si>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</si>
  <si>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</si>
  <si>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</si>
  <si>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</si>
  <si>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</si>
  <si>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</si>
  <si>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</si>
  <si>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</si>
  <si>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</si>
  <si>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</si>
  <si>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</si>
  <si>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</si>
  <si>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</si>
  <si>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</si>
  <si>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</si>
  <si>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</si>
  <si>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</si>
  <si>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</si>
  <si>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</si>
  <si>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</si>
  <si>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</si>
  <si>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</si>
  <si>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</si>
  <si>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</si>
  <si>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</si>
  <si>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</si>
  <si>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</si>
  <si>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</si>
  <si>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</si>
  <si>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</si>
  <si>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</si>
  <si>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</si>
  <si>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</si>
  <si>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</si>
  <si>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</si>
  <si>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</si>
  <si>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</si>
  <si>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</si>
  <si>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</si>
  <si>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</si>
  <si>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</si>
  <si>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</si>
  <si>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</si>
  <si>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</si>
  <si>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</si>
  <si>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</si>
  <si>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</si>
  <si>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</si>
  <si>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</si>
  <si>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</si>
  <si>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</si>
  <si>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</si>
  <si>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</si>
  <si>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</si>
  <si>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</si>
  <si>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</si>
  <si>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</si>
  <si>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</si>
  <si>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</si>
  <si>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</si>
  <si>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</si>
  <si>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</si>
  <si>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</si>
  <si>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</si>
  <si>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</si>
  <si>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</si>
  <si>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</si>
  <si>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</si>
  <si>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</si>
  <si>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</si>
  <si>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</si>
  <si>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</si>
  <si>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</si>
  <si>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</si>
  <si>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</si>
  <si>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</si>
  <si>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</si>
  <si>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</si>
  <si>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</si>
  <si>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</si>
  <si>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</si>
  <si>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</si>
  <si>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</si>
  <si>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</si>
  <si>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</si>
  <si>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</si>
  <si>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</si>
  <si>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</si>
  <si>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</si>
  <si>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</si>
  <si>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</si>
  <si>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</si>
  <si>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</si>
  <si>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</si>
  <si>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</si>
  <si>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</si>
  <si>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</si>
  <si>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</si>
  <si>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</si>
  <si>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</si>
  <si>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</si>
  <si>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</si>
  <si>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</si>
  <si>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</si>
  <si>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</si>
  <si>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</si>
  <si>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</si>
  <si>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</si>
  <si>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</si>
  <si>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</si>
  <si>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</si>
  <si>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</si>
  <si>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</si>
  <si>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</si>
  <si>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</si>
  <si>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</si>
  <si>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</si>
  <si>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</si>
  <si>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</si>
  <si>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</si>
  <si>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</si>
  <si>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</si>
  <si>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</si>
  <si>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</si>
  <si>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</si>
  <si>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</si>
  <si>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</si>
  <si>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</si>
  <si>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</si>
  <si>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</si>
  <si>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</si>
  <si>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</si>
  <si>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</si>
  <si>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</si>
  <si>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</si>
  <si>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</si>
  <si>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</si>
  <si>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</si>
  <si>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</si>
  <si>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</si>
  <si>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</si>
  <si>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</si>
  <si>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</si>
  <si>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</si>
  <si>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</si>
  <si>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</si>
  <si>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</si>
  <si>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</si>
  <si>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</si>
  <si>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</si>
  <si>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</si>
  <si>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</si>
  <si>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</si>
  <si>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</si>
  <si>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</si>
  <si>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</si>
  <si>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</si>
  <si>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</si>
  <si>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</si>
  <si>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</si>
  <si>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</si>
  <si>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</si>
  <si>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</si>
  <si>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</si>
  <si>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</si>
  <si>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</si>
  <si>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</si>
  <si>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</si>
  <si>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</si>
  <si>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</si>
  <si>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</si>
  <si>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</si>
  <si>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</si>
  <si>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</si>
  <si>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</si>
  <si>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</si>
  <si>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</si>
  <si>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</si>
  <si>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</si>
  <si>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</si>
  <si>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</si>
  <si>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</si>
  <si>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</si>
  <si>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</si>
  <si>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</si>
  <si>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</si>
  <si>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</si>
  <si>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</si>
  <si>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</si>
  <si>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</si>
  <si>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</si>
  <si>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</si>
  <si>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</si>
  <si>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</si>
  <si>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</si>
  <si>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</si>
  <si>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</si>
  <si>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</si>
  <si>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</si>
  <si>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</si>
  <si>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</si>
  <si>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</si>
  <si>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</si>
  <si>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</si>
  <si>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</si>
  <si>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</si>
  <si>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</si>
  <si>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</si>
  <si>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</si>
  <si>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</si>
  <si>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</si>
  <si>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</si>
  <si>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</si>
  <si>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</si>
  <si>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</si>
  <si>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</si>
  <si>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</si>
  <si>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</si>
  <si>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</si>
  <si>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</si>
  <si>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</si>
  <si>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</si>
  <si>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</si>
  <si>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</si>
  <si>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</si>
  <si>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</si>
  <si>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</si>
  <si>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</si>
  <si>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</si>
  <si>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</si>
  <si>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</si>
  <si>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</si>
  <si>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</si>
  <si>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</si>
  <si>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</si>
  <si>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</si>
  <si>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</si>
  <si>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</si>
  <si>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</si>
  <si>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</si>
  <si>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</si>
  <si>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</si>
  <si>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</si>
  <si>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</si>
  <si>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</si>
  <si>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</si>
  <si>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</si>
  <si>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</si>
  <si>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</si>
  <si>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</si>
  <si>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</si>
  <si>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</si>
  <si>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</si>
  <si>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</si>
  <si>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</si>
  <si>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</si>
  <si>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</si>
  <si>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</si>
  <si>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</si>
  <si>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</si>
  <si>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</si>
  <si>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</si>
  <si>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</si>
  <si>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</si>
  <si>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</si>
  <si>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</si>
  <si>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</si>
  <si>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</si>
  <si>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</si>
  <si>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</si>
  <si>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</si>
  <si>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</si>
  <si>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</si>
  <si>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</si>
  <si>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</si>
  <si>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</si>
  <si>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</si>
  <si>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</si>
  <si>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</si>
  <si>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</si>
  <si>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</si>
  <si>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</si>
  <si>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</si>
  <si>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</si>
  <si>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</si>
  <si>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</si>
  <si>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</si>
  <si>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</si>
  <si>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</si>
  <si>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</si>
  <si>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</si>
  <si>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</si>
  <si>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</si>
  <si>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</si>
  <si>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</si>
  <si>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</si>
  <si>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</si>
  <si>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</si>
  <si>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</si>
  <si>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</si>
  <si>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</si>
  <si>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</si>
  <si>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</si>
  <si>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</si>
  <si>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</si>
  <si>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</si>
  <si>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</si>
  <si>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</si>
  <si>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</si>
  <si>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</si>
  <si>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</si>
  <si>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</si>
  <si>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</si>
  <si>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</si>
  <si>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</si>
  <si>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</si>
  <si>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</si>
  <si>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</si>
  <si>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</si>
  <si>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</si>
  <si>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</si>
  <si>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</si>
  <si>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</si>
  <si>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</si>
  <si>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</si>
  <si>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</si>
  <si>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</si>
  <si>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</si>
  <si>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</si>
  <si>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</si>
  <si>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</si>
  <si>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</si>
  <si>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</si>
  <si>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</si>
  <si>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</si>
  <si>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</si>
  <si>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</si>
  <si>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</si>
  <si>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</si>
  <si>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</si>
  <si>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</si>
  <si>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</si>
  <si>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</si>
  <si>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</si>
  <si>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</si>
  <si>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</si>
  <si>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</si>
  <si>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</si>
  <si>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</si>
  <si>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</si>
  <si>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</si>
  <si>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</si>
  <si>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</si>
  <si>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</si>
  <si>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</si>
  <si>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</si>
  <si>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</si>
  <si>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</si>
  <si>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</si>
  <si>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</si>
  <si>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</si>
  <si>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</si>
  <si>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</si>
  <si>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</si>
  <si>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</si>
  <si>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</si>
  <si>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</si>
  <si>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</si>
  <si>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</si>
  <si>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</si>
  <si>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</si>
  <si>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</si>
  <si>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</si>
  <si>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</si>
  <si>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</si>
  <si>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</si>
  <si>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</si>
  <si>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</si>
  <si>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</si>
  <si>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</si>
  <si>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</si>
  <si>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</si>
  <si>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</si>
  <si>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</si>
  <si>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</si>
  <si>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</si>
  <si>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</si>
  <si>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</si>
  <si>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</si>
  <si>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</si>
  <si>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</si>
  <si>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</si>
  <si>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</si>
  <si>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</si>
  <si>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</si>
  <si>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</si>
  <si>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</si>
  <si>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</si>
  <si>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</si>
  <si>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</si>
  <si>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</si>
  <si>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</si>
  <si>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</si>
  <si>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</si>
  <si>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</si>
  <si>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</si>
  <si>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</si>
  <si>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</si>
  <si>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</si>
  <si>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</si>
  <si>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</si>
  <si>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</si>
  <si>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</si>
  <si>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</si>
  <si>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</si>
  <si>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</si>
  <si>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</si>
  <si>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</si>
  <si>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</si>
  <si>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</si>
  <si>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</si>
  <si>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</si>
  <si>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</si>
  <si>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</si>
  <si>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</si>
  <si>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</si>
  <si>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</si>
  <si>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</si>
  <si>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</si>
  <si>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</si>
  <si>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</si>
  <si>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</si>
  <si>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</si>
  <si>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</si>
  <si>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</si>
  <si>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</si>
  <si>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</si>
  <si>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</si>
  <si>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</si>
  <si>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</si>
  <si>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</si>
  <si>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</si>
  <si>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</si>
  <si>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</si>
  <si>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</si>
  <si>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</si>
  <si>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</si>
  <si>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</si>
  <si>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</si>
  <si>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</si>
  <si>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</si>
  <si>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</si>
  <si>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</si>
  <si>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</si>
  <si>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</si>
  <si>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</si>
  <si>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</si>
  <si>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</si>
  <si>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</si>
  <si>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</si>
  <si>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</si>
  <si>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</si>
  <si>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</si>
  <si>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</si>
  <si>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</si>
  <si>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</si>
  <si>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</si>
  <si>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</si>
  <si>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</si>
  <si>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</si>
  <si>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</si>
  <si>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</si>
  <si>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</si>
  <si>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</si>
  <si>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</si>
  <si>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</si>
  <si>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</si>
  <si>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</si>
  <si>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</si>
  <si>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</si>
  <si>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</si>
  <si>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</si>
  <si>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</si>
  <si>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</si>
  <si>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</si>
  <si>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</si>
  <si>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</si>
  <si>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</si>
  <si>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</si>
  <si>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</si>
  <si>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</si>
  <si>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</si>
  <si>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</si>
  <si>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</si>
  <si>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</si>
  <si>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</si>
  <si>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</si>
  <si>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</si>
  <si>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</si>
  <si>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</si>
  <si>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</si>
  <si>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</si>
  <si>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</si>
  <si>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</si>
  <si>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</si>
  <si>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</si>
  <si>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</si>
  <si>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</si>
  <si>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</si>
  <si>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</si>
  <si>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</si>
  <si>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</si>
  <si>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</si>
  <si>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</si>
  <si>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</si>
  <si>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</si>
  <si>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</si>
  <si>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</si>
  <si>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</si>
  <si>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</si>
  <si>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</si>
  <si>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</si>
  <si>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</si>
  <si>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</si>
  <si>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</si>
  <si>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</si>
  <si>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</si>
  <si>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</si>
  <si>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</si>
  <si>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</si>
  <si>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</si>
  <si>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</si>
  <si>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</si>
  <si>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</si>
  <si>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</si>
  <si>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</si>
  <si>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</si>
  <si>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</si>
  <si>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</si>
  <si>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</si>
  <si>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</si>
  <si>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</si>
  <si>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</si>
  <si>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</si>
  <si>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</si>
  <si>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</si>
  <si>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</si>
  <si>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</si>
  <si>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</si>
  <si>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</si>
  <si>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</si>
  <si>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</si>
  <si>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</si>
  <si>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</si>
  <si>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</si>
  <si>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</si>
  <si>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</si>
  <si>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</si>
  <si>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</si>
  <si>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</si>
  <si>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</si>
  <si>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</si>
  <si>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</si>
  <si>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</si>
  <si>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</si>
  <si>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</si>
  <si>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</si>
  <si>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</si>
  <si>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</si>
  <si>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</si>
  <si>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</si>
  <si>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</si>
  <si>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</si>
  <si>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</si>
  <si>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</si>
  <si>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</si>
  <si>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</si>
  <si>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</si>
  <si>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</si>
  <si>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</si>
  <si>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</si>
  <si>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</si>
  <si>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</si>
  <si>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</si>
  <si>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</si>
  <si>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</si>
  <si>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</si>
  <si>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</si>
  <si>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</si>
  <si>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</si>
  <si>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</si>
  <si>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</si>
  <si>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</si>
  <si>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</si>
  <si>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</si>
  <si>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</si>
  <si>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</si>
  <si>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</si>
  <si>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</si>
  <si>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</si>
  <si>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</si>
  <si>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</si>
  <si>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</si>
  <si>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</si>
  <si>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</si>
  <si>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</si>
  <si>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</si>
  <si>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</si>
  <si>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</si>
  <si>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</si>
  <si>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</si>
  <si>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</si>
  <si>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</si>
  <si>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</si>
  <si>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</si>
  <si>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</si>
  <si>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</si>
  <si>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</si>
  <si>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</si>
  <si>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</si>
  <si>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</si>
  <si>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</si>
  <si>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</si>
  <si>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</si>
  <si>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</si>
  <si>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</si>
  <si>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</si>
  <si>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</si>
  <si>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</si>
  <si>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</si>
  <si>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</si>
  <si>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</si>
  <si>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</si>
  <si>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</si>
  <si>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</si>
  <si>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</si>
  <si>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</si>
  <si>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</si>
  <si>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</si>
  <si>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</si>
  <si>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</si>
  <si>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</si>
  <si>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</si>
  <si>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</si>
  <si>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</si>
  <si>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</si>
  <si>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</si>
  <si>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</si>
  <si>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</si>
  <si>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</si>
  <si>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</si>
  <si>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</si>
  <si>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</si>
  <si>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</si>
  <si>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</si>
  <si>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</si>
  <si>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</si>
  <si>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</si>
  <si>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</si>
  <si>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</si>
  <si>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</si>
  <si>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</si>
  <si>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</si>
  <si>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</si>
  <si>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</si>
  <si>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</si>
  <si>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</si>
  <si>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</si>
  <si>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</si>
  <si>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</si>
  <si>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</si>
  <si>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</si>
  <si>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</si>
  <si>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</si>
  <si>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</si>
  <si>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</si>
  <si>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</si>
  <si>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</si>
  <si>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</si>
  <si>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</si>
  <si>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</si>
  <si>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</si>
  <si>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</si>
  <si>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</si>
  <si>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</si>
  <si>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</si>
  <si>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</si>
  <si>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</si>
  <si>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</si>
  <si>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</si>
  <si>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</si>
  <si>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</si>
  <si>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</si>
  <si>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</si>
  <si>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</si>
  <si>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</si>
  <si>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</si>
  <si>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</si>
  <si>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</si>
  <si>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</si>
  <si>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</si>
  <si>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</si>
  <si>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</si>
  <si>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</si>
  <si>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</si>
  <si>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</si>
  <si>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</si>
  <si>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</si>
  <si>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</si>
  <si>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</si>
  <si>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</si>
  <si>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</si>
  <si>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</si>
  <si>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</si>
  <si>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</si>
  <si>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</si>
  <si>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</si>
  <si>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</si>
  <si>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</si>
  <si>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</si>
  <si>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</si>
  <si>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</si>
  <si>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</si>
  <si>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</si>
  <si>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</si>
  <si>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</si>
  <si>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</si>
  <si>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</si>
  <si>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</si>
  <si>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</si>
  <si>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</si>
  <si>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</si>
  <si>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</si>
  <si>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</si>
  <si>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</si>
  <si>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</si>
  <si>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</si>
  <si>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</si>
  <si>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</si>
  <si>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</si>
  <si>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</si>
  <si>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</si>
  <si>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</si>
  <si>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</si>
  <si>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</si>
  <si>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</si>
  <si>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</si>
  <si>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</si>
  <si>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</si>
  <si>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</si>
  <si>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</si>
  <si>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</si>
  <si>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</si>
  <si>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</si>
  <si>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</si>
  <si>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</si>
  <si>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</si>
  <si>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</si>
  <si>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</si>
  <si>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</si>
  <si>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</si>
  <si>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</si>
  <si>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</si>
  <si>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</si>
  <si>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</si>
  <si>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</si>
  <si>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</si>
  <si>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</si>
  <si>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</si>
  <si>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</si>
  <si>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</si>
  <si>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</si>
  <si>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</si>
  <si>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</si>
  <si>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</si>
  <si>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</si>
  <si>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</si>
  <si>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</si>
  <si>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</si>
  <si>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</si>
  <si>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</si>
  <si>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</si>
  <si>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</si>
  <si>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</si>
  <si>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</si>
  <si>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</si>
  <si>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</si>
  <si>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</si>
  <si>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</si>
  <si>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</si>
  <si>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</si>
  <si>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</si>
  <si>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</si>
  <si>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</si>
  <si>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</si>
  <si>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</si>
  <si>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</si>
  <si>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</si>
  <si>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</si>
  <si>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</si>
  <si>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</si>
  <si>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</si>
  <si>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</si>
  <si>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</si>
  <si>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</si>
  <si>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</si>
  <si>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</si>
  <si>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</si>
  <si>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</si>
  <si>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</si>
  <si>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</si>
  <si>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</si>
  <si>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</si>
  <si>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</si>
  <si>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</si>
  <si>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</si>
  <si>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</si>
  <si>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</si>
  <si>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</si>
  <si>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</si>
  <si>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</si>
  <si>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</si>
  <si>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</si>
  <si>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</si>
  <si>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</si>
  <si>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</si>
  <si>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</si>
  <si>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</si>
  <si>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</si>
  <si>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</si>
  <si>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</si>
  <si>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</si>
  <si>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</si>
  <si>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</si>
  <si>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</si>
  <si>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</si>
  <si>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</si>
  <si>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</si>
  <si>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</si>
  <si>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</si>
  <si>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</si>
  <si>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</si>
  <si>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</si>
  <si>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</si>
  <si>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</si>
  <si>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</si>
  <si>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</si>
  <si>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</si>
  <si>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</si>
  <si>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</si>
  <si>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</si>
  <si>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</si>
  <si>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</si>
  <si>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</si>
  <si>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</si>
  <si>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</si>
  <si>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</si>
  <si>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</si>
  <si>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</si>
  <si>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</si>
  <si>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</si>
  <si>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</si>
  <si>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</si>
  <si>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</si>
  <si>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</si>
  <si>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</si>
  <si>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</si>
  <si>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</si>
  <si>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</si>
  <si>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</si>
  <si>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</si>
  <si>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</si>
  <si>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</si>
  <si>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</si>
  <si>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</si>
  <si>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</si>
  <si>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</si>
  <si>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</si>
  <si>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</si>
  <si>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</si>
  <si>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</si>
  <si>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</si>
  <si>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</si>
  <si>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</si>
  <si>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</si>
  <si>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</si>
  <si>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</si>
  <si>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</si>
  <si>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</si>
  <si>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</si>
  <si>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</si>
  <si>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</si>
  <si>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</si>
  <si>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</si>
  <si>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</si>
  <si>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</si>
  <si>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</si>
  <si>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</si>
  <si>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</si>
  <si>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</si>
  <si>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</si>
  <si>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</si>
  <si>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</si>
  <si>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</si>
  <si>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</si>
  <si>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</si>
  <si>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</si>
  <si>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</si>
  <si>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</si>
  <si>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</si>
  <si>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</si>
  <si>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</si>
  <si>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</si>
  <si>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</si>
  <si>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</si>
  <si>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</si>
  <si>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</si>
  <si>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</si>
  <si>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</si>
  <si>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</si>
  <si>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</si>
  <si>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</si>
  <si>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</si>
  <si>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</si>
  <si>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</si>
  <si>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</si>
  <si>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</si>
  <si>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</si>
  <si>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</si>
  <si>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</si>
  <si>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</si>
  <si>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</si>
  <si>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</si>
  <si>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</si>
  <si>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</si>
  <si>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</si>
  <si>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</si>
  <si>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</si>
  <si>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</si>
  <si>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</si>
  <si>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</si>
  <si>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</si>
  <si>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</si>
  <si>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</si>
  <si>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</si>
  <si>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</si>
  <si>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</si>
  <si>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</si>
  <si>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</si>
  <si>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</si>
  <si>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</si>
  <si>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</si>
  <si>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</si>
  <si>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</si>
  <si>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</si>
  <si>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</si>
  <si>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</si>
  <si>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</si>
  <si>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</si>
  <si>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</si>
  <si>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</si>
  <si>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</si>
  <si>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</si>
  <si>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</si>
  <si>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</si>
  <si>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</si>
  <si>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</si>
  <si>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</si>
  <si>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</si>
  <si>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</si>
  <si>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</si>
  <si>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</si>
  <si>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</si>
  <si>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</si>
  <si>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</si>
  <si>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</si>
  <si>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</si>
  <si>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</si>
  <si>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</si>
  <si>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</si>
  <si>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</si>
  <si>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</si>
  <si>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</si>
  <si>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</si>
  <si>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</si>
  <si>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</si>
  <si>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</si>
  <si>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</si>
  <si>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</si>
  <si>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</si>
  <si>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</si>
  <si>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</si>
  <si>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</si>
  <si>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</si>
  <si>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</si>
  <si>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</si>
  <si>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</si>
  <si>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</si>
  <si>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</si>
  <si>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</si>
  <si>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</si>
  <si>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</si>
  <si>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</si>
  <si>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</si>
  <si>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</si>
  <si>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</si>
  <si>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</si>
  <si>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</si>
  <si>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</si>
  <si>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</si>
  <si>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</si>
  <si>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</si>
  <si>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</si>
  <si>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</si>
  <si>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</si>
  <si>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</si>
  <si>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</si>
  <si>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</si>
  <si>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</si>
  <si>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</si>
  <si>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</si>
  <si>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</si>
  <si>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</si>
  <si>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</si>
  <si>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</si>
  <si>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</si>
  <si>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</si>
  <si>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</si>
  <si>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</si>
  <si>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</si>
  <si>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</si>
  <si>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</si>
  <si>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</si>
  <si>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</si>
  <si>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</si>
  <si>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</si>
  <si>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</si>
  <si>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</si>
  <si>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</si>
  <si>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</si>
  <si>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</si>
  <si>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</si>
  <si>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</si>
  <si>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</si>
  <si>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</si>
  <si>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</si>
  <si>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</si>
  <si>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</si>
  <si>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</si>
  <si>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</si>
  <si>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</si>
  <si>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</si>
  <si>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</si>
  <si>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</si>
  <si>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</si>
  <si>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</si>
  <si>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</si>
  <si>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</si>
  <si>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</si>
  <si>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</si>
  <si>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</si>
  <si>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</si>
  <si>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</si>
  <si>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</si>
  <si>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</si>
  <si>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</si>
  <si>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</si>
  <si>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</si>
  <si>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</si>
  <si>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</si>
  <si>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</si>
  <si>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</si>
  <si>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</si>
  <si>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</si>
  <si>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</si>
  <si>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</si>
  <si>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</si>
  <si>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</si>
  <si>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</si>
  <si>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</si>
  <si>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</si>
  <si>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</si>
  <si>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</si>
  <si>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</si>
  <si>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</si>
  <si>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</si>
  <si>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</si>
  <si>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</si>
  <si>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</si>
  <si>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</si>
  <si>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</si>
  <si>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</si>
  <si>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</si>
  <si>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</si>
  <si>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</si>
  <si>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</si>
  <si>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</si>
  <si>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</si>
  <si>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</si>
  <si>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</si>
  <si>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</si>
  <si>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</si>
  <si>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</si>
  <si>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</si>
  <si>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</si>
  <si>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</si>
  <si>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</si>
  <si>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</si>
  <si>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</si>
  <si>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</si>
  <si>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</si>
  <si>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</si>
  <si>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</si>
  <si>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</si>
  <si>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</si>
  <si>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</si>
  <si>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</si>
  <si>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</si>
  <si>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</si>
  <si>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</si>
  <si>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</si>
  <si>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</si>
  <si>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</si>
  <si>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</si>
  <si>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</si>
  <si>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</si>
  <si>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</si>
  <si>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</si>
  <si>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</si>
  <si>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</si>
  <si>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</si>
  <si>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</si>
  <si>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</si>
  <si>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</si>
  <si>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</si>
  <si>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</si>
  <si>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</si>
  <si>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</si>
  <si>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</si>
  <si>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</si>
  <si>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</si>
  <si>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</si>
  <si>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</si>
  <si>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</si>
  <si>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</si>
  <si>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</si>
  <si>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</si>
  <si>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</si>
  <si>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</si>
  <si>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</si>
  <si>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</si>
  <si>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</si>
  <si>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</si>
  <si>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</si>
  <si>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</si>
  <si>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</si>
  <si>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</si>
  <si>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</si>
  <si>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</si>
  <si>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</si>
  <si>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</si>
  <si>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</si>
  <si>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</si>
  <si>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</si>
  <si>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</si>
  <si>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</si>
  <si>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</si>
  <si>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</si>
  <si>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</si>
  <si>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</si>
  <si>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</si>
  <si>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</si>
  <si>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</si>
  <si>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</si>
  <si>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</si>
  <si>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</si>
  <si>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</si>
  <si>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</si>
  <si>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</si>
  <si>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</si>
  <si>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</si>
  <si>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</si>
  <si>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</si>
  <si>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</si>
  <si>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</si>
  <si>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</si>
  <si>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</si>
  <si>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</si>
  <si>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</si>
  <si>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</si>
  <si>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</si>
  <si>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</si>
  <si>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</si>
  <si>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</si>
  <si>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</si>
  <si>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</si>
  <si>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</si>
  <si>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</si>
  <si>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</si>
  <si>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</si>
  <si>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</si>
  <si>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</si>
  <si>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</si>
  <si>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</si>
  <si>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</si>
  <si>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</si>
  <si>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</si>
  <si>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</si>
  <si>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</si>
  <si>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</si>
  <si>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</si>
  <si>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</si>
  <si>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</si>
  <si>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</si>
  <si>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</si>
  <si>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</si>
  <si>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</si>
  <si>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</si>
  <si>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</si>
  <si>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</si>
  <si>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</si>
  <si>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</si>
  <si>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</si>
  <si>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</si>
  <si>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</si>
  <si>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</si>
  <si>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</si>
  <si>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</si>
  <si>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</si>
  <si>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</si>
  <si>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</si>
  <si>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</si>
  <si>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</si>
  <si>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</si>
  <si>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</si>
  <si>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</si>
  <si>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</si>
  <si>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</si>
  <si>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</si>
  <si>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</si>
  <si>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</si>
  <si>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</si>
  <si>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</si>
  <si>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</si>
  <si>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</si>
  <si>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</si>
  <si>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</si>
  <si>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</si>
  <si>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</si>
  <si>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</si>
  <si>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</si>
  <si>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</si>
  <si>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</si>
  <si>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</si>
  <si>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</si>
  <si>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</si>
  <si>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</si>
  <si>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</si>
  <si>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</si>
  <si>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</si>
  <si>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</si>
  <si>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</si>
  <si>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</si>
  <si>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</si>
  <si>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</si>
  <si>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</si>
  <si>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</si>
  <si>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</si>
  <si>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</si>
  <si>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</si>
  <si>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</si>
  <si>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</si>
  <si>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</si>
  <si>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</si>
  <si>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</si>
  <si>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</si>
  <si>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</si>
  <si>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</si>
  <si>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</si>
  <si>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</si>
  <si>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</si>
  <si>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</si>
  <si>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</si>
  <si>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</si>
  <si>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</si>
  <si>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</si>
  <si>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</si>
  <si>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</si>
  <si>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</si>
  <si>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</si>
  <si>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</si>
  <si>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</si>
  <si>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</si>
  <si>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</si>
  <si>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</si>
  <si>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</si>
  <si>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</si>
  <si>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</si>
  <si>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</si>
  <si>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</si>
  <si>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</si>
  <si>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</si>
  <si>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</si>
  <si>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</si>
  <si>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</si>
  <si>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</si>
  <si>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</si>
  <si>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</si>
  <si>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</si>
  <si>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</si>
  <si>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</si>
  <si>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</si>
  <si>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</si>
  <si>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</si>
  <si>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</si>
  <si>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</si>
  <si>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</si>
  <si>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</si>
  <si>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</si>
  <si>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</si>
  <si>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</si>
  <si>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</si>
  <si>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</si>
  <si>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</si>
  <si>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</si>
  <si>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</si>
  <si>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</si>
  <si>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</si>
  <si>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</si>
  <si>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</si>
  <si>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</si>
  <si>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</si>
  <si>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</si>
  <si>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</si>
  <si>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</si>
  <si>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</si>
  <si>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</si>
  <si>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</si>
  <si>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</si>
  <si>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</si>
  <si>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</si>
  <si>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</si>
  <si>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</si>
  <si>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</si>
  <si>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</si>
  <si>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</si>
  <si>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</si>
  <si>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</si>
  <si>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</si>
  <si>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</si>
  <si>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</si>
  <si>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</si>
  <si>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</si>
  <si>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</si>
  <si>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</si>
  <si>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</si>
  <si>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</si>
  <si>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</si>
  <si>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</si>
  <si>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</si>
  <si>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</si>
  <si>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</si>
  <si>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</si>
  <si>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</si>
  <si>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</si>
  <si>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</si>
  <si>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</si>
  <si>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</si>
  <si>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</si>
  <si>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</si>
  <si>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</si>
  <si>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</si>
  <si>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</si>
  <si>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</si>
  <si>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</si>
  <si>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</si>
  <si>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</si>
  <si>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</si>
  <si>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</si>
  <si>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</si>
  <si>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</si>
  <si>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</si>
  <si>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</si>
  <si>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</si>
  <si>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</si>
  <si>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</si>
  <si>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</si>
  <si>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</si>
  <si>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</si>
  <si>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</si>
  <si>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</si>
  <si>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</si>
  <si>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</si>
  <si>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</si>
  <si>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</si>
  <si>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</si>
  <si>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</si>
  <si>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</si>
  <si>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</si>
  <si>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</si>
  <si>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</si>
  <si>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</si>
  <si>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</si>
  <si>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</si>
  <si>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</si>
  <si>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</si>
  <si>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</si>
  <si>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</si>
  <si>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</si>
  <si>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</si>
  <si>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</si>
  <si>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</si>
  <si>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</si>
  <si>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</si>
  <si>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</si>
  <si>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</si>
  <si>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</si>
  <si>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</si>
  <si>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</si>
  <si>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</si>
  <si>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</si>
  <si>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</si>
  <si>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</si>
  <si>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</si>
  <si>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</si>
  <si>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</si>
  <si>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</si>
  <si>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</si>
  <si>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</si>
  <si>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</si>
  <si>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</si>
  <si>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</si>
  <si>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</si>
  <si>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</si>
  <si>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</si>
  <si>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</si>
  <si>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</si>
  <si>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</si>
  <si>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</si>
  <si>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</si>
  <si>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</si>
  <si>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</si>
  <si>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</si>
  <si>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</si>
  <si>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</si>
  <si>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</si>
  <si>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</si>
  <si>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</si>
  <si>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</si>
  <si>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</si>
  <si>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</si>
  <si>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</si>
  <si>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</si>
  <si>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</si>
  <si>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</si>
  <si>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</si>
  <si>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</si>
  <si>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</si>
  <si>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</si>
  <si>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</si>
  <si>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</si>
  <si>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</si>
  <si>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</si>
  <si>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</si>
  <si>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</si>
  <si>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</si>
  <si>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</si>
  <si>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</si>
  <si>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</si>
  <si>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</si>
  <si>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</si>
  <si>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</si>
  <si>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</si>
  <si>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</si>
  <si>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</si>
  <si>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</si>
  <si>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</si>
  <si>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</si>
  <si>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</si>
  <si>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</si>
  <si>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</si>
  <si>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</si>
  <si>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</si>
  <si>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</si>
  <si>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</si>
  <si>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</si>
  <si>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</si>
  <si>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</si>
  <si>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</si>
  <si>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</si>
  <si>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</si>
  <si>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</si>
  <si>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</si>
  <si>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</si>
  <si>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</si>
  <si>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</si>
  <si>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</si>
  <si>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</si>
  <si>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</si>
  <si>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</si>
  <si>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</si>
  <si>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</si>
  <si>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</si>
  <si>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</si>
  <si>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</si>
  <si>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</si>
  <si>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</si>
  <si>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</si>
  <si>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</si>
  <si>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</si>
  <si>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</si>
  <si>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</si>
  <si>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</si>
  <si>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</si>
  <si>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</si>
  <si>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</si>
  <si>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</si>
  <si>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</si>
  <si>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</si>
  <si>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</si>
  <si>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</si>
  <si>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</si>
  <si>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</si>
  <si>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</si>
  <si>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</si>
  <si>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</si>
  <si>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</si>
  <si>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</si>
  <si>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</si>
  <si>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</si>
  <si>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</si>
  <si>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</si>
  <si>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</si>
  <si>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</si>
  <si>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</si>
  <si>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</si>
  <si>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</si>
  <si>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</si>
  <si>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</si>
  <si>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</si>
  <si>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</si>
  <si>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</si>
  <si>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</si>
  <si>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</si>
  <si>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</si>
  <si>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</si>
  <si>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</si>
  <si>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</si>
  <si>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</si>
  <si>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</si>
  <si>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</si>
  <si>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</si>
  <si>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</si>
  <si>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</si>
  <si>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</si>
  <si>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</si>
  <si>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</si>
  <si>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</si>
  <si>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</si>
  <si>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</si>
  <si>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</si>
  <si>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</si>
  <si>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</si>
  <si>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</si>
  <si>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</si>
  <si>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</si>
  <si>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</si>
  <si>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</si>
  <si>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</si>
  <si>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</si>
  <si>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</si>
  <si>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</si>
  <si>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</si>
  <si>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</si>
  <si>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</si>
  <si>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</si>
  <si>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</si>
  <si>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</si>
  <si>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</si>
  <si>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</si>
  <si>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</si>
  <si>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</si>
  <si>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</si>
  <si>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</si>
  <si>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</si>
  <si>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</si>
  <si>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</si>
  <si>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</si>
  <si>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</si>
  <si>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</si>
  <si>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</si>
  <si>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</si>
  <si>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</si>
  <si>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</si>
  <si>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</si>
  <si>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</si>
  <si>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</si>
  <si>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</si>
  <si>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</si>
  <si>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</si>
  <si>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</si>
  <si>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</si>
  <si>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</si>
  <si>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</si>
  <si>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</si>
  <si>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</si>
  <si>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</si>
  <si>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</si>
  <si>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</si>
  <si>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</si>
  <si>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</si>
  <si>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</si>
  <si>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</si>
  <si>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</si>
  <si>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</si>
  <si>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</si>
  <si>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</si>
  <si>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</si>
  <si>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</si>
  <si>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</si>
  <si>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</si>
  <si>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</si>
  <si>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</si>
  <si>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</si>
  <si>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</si>
  <si>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</si>
  <si>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</si>
  <si>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</si>
  <si>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</si>
  <si>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</si>
  <si>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</si>
  <si>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</si>
  <si>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</si>
  <si>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</si>
  <si>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</si>
  <si>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</si>
  <si>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</si>
  <si>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</si>
  <si>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</si>
  <si>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</si>
  <si>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</si>
  <si>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</si>
  <si>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</si>
  <si>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</si>
  <si>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</si>
  <si>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</si>
  <si>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</si>
  <si>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</si>
  <si>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</si>
  <si>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</si>
  <si>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</si>
  <si>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</si>
  <si>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</si>
  <si>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</si>
  <si>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</si>
  <si>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</si>
  <si>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</si>
  <si>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</si>
  <si>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</si>
  <si>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</si>
  <si>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</si>
  <si>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</si>
  <si>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</si>
  <si>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</si>
  <si>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</si>
  <si>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</si>
  <si>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</si>
  <si>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</si>
  <si>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</si>
  <si>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</si>
  <si>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</si>
  <si>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</si>
  <si>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</si>
  <si>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</si>
  <si>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</si>
  <si>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</si>
  <si>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</si>
  <si>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</si>
  <si>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</si>
  <si>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</si>
  <si>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</si>
  <si>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</si>
  <si>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</si>
  <si>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</si>
  <si>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</si>
  <si>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</si>
  <si>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</si>
  <si>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</si>
  <si>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</si>
  <si>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</si>
  <si>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</si>
  <si>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</si>
  <si>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</si>
  <si>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</si>
  <si>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</si>
  <si>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</si>
  <si>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</si>
  <si>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</si>
  <si>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</si>
  <si>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</si>
  <si>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</si>
  <si>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</si>
  <si>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</si>
  <si>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</si>
  <si>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</si>
  <si>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</si>
  <si>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</si>
  <si>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</si>
  <si>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</si>
  <si>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</si>
  <si>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</si>
  <si>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</si>
  <si>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</si>
  <si>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</si>
  <si>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</si>
  <si>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</si>
  <si>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</si>
  <si>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</si>
  <si>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</si>
  <si>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</si>
  <si>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</si>
  <si>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</si>
  <si>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</si>
  <si>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</si>
  <si>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</si>
  <si>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</si>
  <si>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</si>
  <si>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</si>
  <si>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</si>
  <si>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</si>
  <si>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</si>
  <si>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</si>
  <si>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</si>
  <si>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</si>
  <si>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</si>
  <si>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</si>
  <si>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</si>
  <si>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</si>
  <si>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</si>
  <si>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</si>
  <si>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</si>
  <si>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</si>
  <si>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</si>
  <si>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</si>
  <si>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</si>
  <si>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</si>
  <si>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</si>
  <si>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</si>
  <si>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</si>
  <si>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</si>
  <si>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</si>
  <si>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</si>
  <si>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</si>
  <si>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</si>
  <si>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</si>
  <si>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</si>
  <si>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</si>
  <si>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</si>
  <si>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</si>
  <si>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</si>
  <si>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</si>
  <si>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</si>
  <si>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</si>
  <si>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</si>
  <si>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</si>
  <si>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</si>
  <si>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</si>
  <si>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</si>
  <si>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</si>
  <si>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</si>
  <si>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</si>
  <si>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</si>
  <si>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</si>
  <si>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</si>
  <si>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</si>
  <si>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</si>
  <si>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</si>
  <si>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</si>
  <si>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</si>
  <si>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</si>
  <si>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</si>
  <si>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</si>
  <si>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</si>
  <si>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</si>
  <si>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</si>
  <si>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</si>
  <si>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</si>
  <si>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</si>
  <si>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</si>
  <si>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</si>
  <si>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</si>
  <si>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</si>
  <si>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</si>
  <si>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</si>
  <si>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</si>
  <si>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</si>
  <si>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</si>
  <si>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</si>
  <si>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</si>
  <si>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</si>
  <si>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</si>
  <si>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</si>
  <si>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</si>
  <si>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</si>
  <si>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</si>
  <si>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</si>
  <si>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</si>
  <si>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</si>
  <si>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</si>
  <si>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</si>
  <si>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</si>
  <si>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</si>
  <si>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</si>
  <si>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</si>
  <si>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</si>
  <si>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</si>
  <si>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</si>
  <si>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</si>
  <si>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</si>
  <si>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</si>
  <si>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</si>
  <si>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</si>
  <si>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</si>
  <si>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</si>
  <si>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</si>
  <si>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</si>
  <si>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</si>
  <si>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</si>
  <si>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</si>
  <si>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</si>
  <si>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</si>
  <si>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</si>
  <si>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</si>
  <si>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</si>
  <si>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</si>
  <si>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</si>
  <si>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</si>
  <si>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</si>
  <si>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</si>
  <si>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</si>
  <si>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</si>
  <si>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</si>
  <si>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</si>
  <si>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</si>
  <si>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</si>
  <si>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</si>
  <si>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</si>
  <si>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</si>
  <si>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</si>
  <si>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</si>
  <si>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</si>
  <si>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</si>
  <si>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</si>
  <si>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</si>
  <si>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</si>
  <si>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</si>
  <si>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</si>
  <si>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</si>
  <si>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</si>
  <si>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</si>
  <si>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</si>
  <si>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</si>
  <si>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</si>
  <si>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</si>
  <si>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</si>
  <si>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</si>
  <si>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</si>
  <si>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</si>
  <si>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</si>
  <si>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</si>
  <si>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</si>
  <si>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</si>
  <si>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</si>
  <si>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</si>
  <si>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</si>
  <si>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</si>
  <si>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</si>
  <si>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</si>
  <si>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</si>
  <si>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</si>
  <si>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</si>
  <si>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</si>
  <si>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</si>
  <si>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</si>
  <si>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</si>
  <si>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</si>
  <si>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</si>
  <si>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</si>
  <si>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</si>
  <si>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</si>
  <si>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</si>
  <si>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</si>
  <si>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</si>
  <si>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</si>
  <si>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</si>
  <si>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</si>
  <si>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</si>
  <si>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</si>
  <si>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</si>
  <si>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</si>
  <si>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</si>
  <si>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</si>
  <si>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</si>
  <si>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</si>
  <si>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</si>
  <si>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</si>
  <si>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</si>
  <si>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</si>
  <si>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</si>
  <si>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</si>
  <si>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</si>
  <si>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</si>
  <si>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</si>
  <si>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</si>
  <si>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</si>
  <si>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</si>
  <si>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</si>
  <si>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</si>
  <si>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</si>
  <si>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</si>
  <si>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</si>
  <si>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</si>
  <si>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</si>
  <si>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</si>
  <si>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</si>
  <si>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</si>
  <si>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</si>
  <si>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</si>
  <si>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</si>
  <si>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</si>
  <si>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</si>
  <si>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</si>
  <si>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</si>
  <si>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</si>
  <si>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</si>
  <si>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</si>
  <si>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</si>
  <si>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</si>
  <si>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</si>
  <si>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</si>
  <si>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</si>
  <si>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</si>
  <si>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</si>
  <si>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</si>
  <si>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</si>
  <si>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</si>
  <si>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</si>
  <si>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</si>
  <si>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</si>
  <si>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</si>
  <si>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</si>
  <si>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</si>
  <si>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</si>
  <si>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</si>
  <si>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</si>
  <si>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</si>
  <si>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</si>
  <si>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</si>
  <si>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</si>
  <si>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</si>
  <si>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</si>
  <si>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</si>
  <si>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</si>
  <si>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</si>
  <si>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</si>
  <si>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</si>
  <si>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</si>
  <si>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</si>
  <si>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</si>
  <si>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</si>
  <si>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</si>
  <si>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</si>
  <si>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</si>
  <si>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</si>
  <si>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</si>
  <si>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</si>
  <si>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</si>
  <si>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</si>
  <si>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</si>
  <si>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</si>
  <si>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</si>
  <si>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</si>
  <si>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</si>
  <si>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</si>
  <si>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</si>
  <si>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</si>
  <si>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</si>
  <si>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</si>
  <si>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</si>
  <si>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</si>
  <si>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</si>
  <si>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</si>
  <si>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</si>
  <si>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</si>
  <si>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</si>
  <si>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</si>
  <si>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</si>
  <si>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</si>
  <si>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</si>
  <si>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</si>
  <si>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</si>
  <si>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</si>
  <si>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</si>
  <si>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</si>
  <si>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</si>
  <si>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</si>
  <si>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</si>
  <si>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</si>
  <si>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</si>
  <si>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</si>
  <si>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</si>
  <si>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</si>
  <si>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</si>
  <si>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</si>
  <si>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</si>
  <si>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</si>
  <si>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</si>
  <si>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</si>
  <si>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</si>
  <si>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</si>
  <si>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</si>
  <si>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</si>
  <si>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</si>
  <si>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</si>
  <si>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</si>
  <si>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</si>
  <si>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</si>
  <si>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</si>
  <si>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</si>
  <si>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</si>
  <si>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</si>
  <si>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</si>
  <si>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</si>
  <si>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</si>
  <si>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</si>
  <si>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</si>
  <si>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</si>
  <si>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</si>
  <si>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</si>
  <si>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</si>
  <si>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</si>
  <si>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</si>
  <si>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</si>
  <si>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</si>
  <si>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</si>
  <si>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</si>
  <si>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</si>
  <si>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</si>
  <si>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</si>
  <si>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</si>
  <si>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</si>
  <si>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</si>
  <si>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</si>
  <si>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</si>
  <si>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</si>
  <si>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</si>
  <si>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</si>
  <si>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</si>
  <si>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</si>
  <si>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</si>
  <si>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</si>
  <si>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</si>
  <si>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</si>
  <si>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</si>
  <si>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</si>
  <si>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</si>
  <si>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</si>
  <si>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</si>
  <si>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</si>
  <si>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</si>
  <si>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</si>
  <si>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</si>
  <si>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</si>
  <si>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</si>
  <si>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</si>
  <si>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</si>
  <si>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</si>
  <si>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</si>
  <si>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</si>
  <si>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</si>
  <si>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</si>
  <si>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</si>
  <si>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</si>
  <si>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</si>
  <si>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</si>
  <si>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</si>
  <si>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</si>
  <si>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</si>
  <si>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</si>
  <si>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</si>
  <si>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</si>
  <si>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</si>
  <si>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</si>
  <si>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</si>
  <si>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</si>
  <si>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</si>
  <si>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</si>
  <si>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</si>
  <si>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</si>
  <si>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</si>
  <si>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</si>
  <si>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</si>
  <si>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</si>
  <si>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</si>
  <si>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</si>
  <si>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</si>
  <si>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</si>
  <si>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</si>
  <si>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</si>
  <si>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</si>
  <si>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</si>
  <si>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</si>
  <si>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</si>
  <si>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</si>
  <si>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</si>
  <si>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</si>
  <si>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</si>
  <si>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</si>
  <si>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</si>
  <si>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</si>
  <si>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</si>
  <si>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</si>
  <si>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</si>
  <si>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</si>
  <si>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</si>
  <si>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</si>
  <si>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</si>
  <si>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</si>
  <si>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</si>
  <si>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</si>
  <si>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</si>
  <si>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</si>
  <si>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</si>
  <si>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</si>
  <si>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</si>
  <si>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</si>
  <si>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</si>
  <si>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</si>
  <si>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</si>
  <si>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</si>
  <si>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</si>
  <si>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</si>
  <si>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</si>
  <si>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</si>
  <si>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</si>
  <si>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</si>
  <si>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</si>
  <si>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</si>
  <si>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</si>
  <si>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</si>
  <si>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</si>
  <si>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</si>
  <si>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</si>
  <si>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</si>
  <si>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</si>
  <si>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</si>
  <si>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</si>
  <si>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</si>
  <si>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</si>
  <si>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</si>
  <si>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</si>
  <si>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</si>
  <si>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</si>
  <si>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</si>
  <si>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</si>
  <si>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</si>
  <si>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</si>
  <si>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</si>
  <si>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</si>
  <si>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</si>
  <si>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</si>
  <si>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</si>
  <si>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</si>
  <si>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</si>
  <si>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</si>
  <si>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</si>
  <si>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</si>
  <si>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</si>
  <si>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</si>
  <si>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</si>
  <si>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</si>
  <si>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</si>
  <si>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</si>
  <si>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</si>
  <si>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</si>
  <si>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</si>
  <si>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</si>
  <si>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</si>
  <si>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</si>
  <si>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</si>
  <si>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</si>
  <si>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</si>
  <si>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</si>
  <si>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</si>
  <si>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</si>
  <si>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</si>
  <si>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</si>
  <si>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</si>
  <si>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</si>
  <si>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</si>
  <si>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</si>
  <si>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</si>
  <si>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</si>
  <si>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</si>
  <si>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</si>
  <si>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</si>
  <si>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</si>
  <si>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</si>
  <si>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</si>
  <si>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</si>
  <si>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</si>
  <si>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</si>
  <si>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</si>
  <si>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</si>
  <si>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</si>
  <si>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</si>
  <si>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</si>
  <si>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</si>
  <si>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</si>
  <si>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</si>
  <si>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</si>
  <si>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</si>
  <si>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</si>
  <si>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</si>
  <si>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</si>
  <si>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</si>
  <si>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</si>
  <si>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</si>
  <si>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</si>
  <si>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</si>
  <si>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</si>
  <si>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</si>
  <si>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</si>
  <si>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</si>
  <si>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</si>
  <si>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</si>
  <si>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</si>
  <si>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</si>
  <si>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</si>
  <si>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</si>
  <si>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</si>
  <si>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</si>
  <si>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</si>
  <si>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</si>
  <si>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</si>
  <si>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</si>
  <si>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</si>
  <si>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</si>
  <si>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</si>
  <si>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</si>
  <si>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</si>
  <si>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</si>
  <si>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</si>
  <si>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</si>
  <si>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</si>
  <si>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</si>
  <si>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</si>
  <si>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</si>
  <si>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</si>
  <si>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</si>
  <si>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</si>
  <si>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</si>
  <si>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</si>
  <si>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</si>
  <si>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</si>
  <si>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</si>
  <si>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</si>
  <si>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</si>
  <si>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</si>
  <si>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</si>
  <si>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</si>
  <si>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</si>
  <si>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</si>
  <si>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</si>
  <si>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</si>
  <si>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</si>
  <si>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</si>
  <si>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</si>
  <si>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</si>
  <si>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</si>
  <si>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</si>
  <si>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</si>
  <si>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</si>
  <si>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</si>
  <si>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</si>
  <si>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</si>
  <si>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</si>
  <si>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</si>
  <si>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</si>
  <si>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</si>
  <si>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</si>
  <si>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</si>
  <si>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</si>
  <si>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</si>
  <si>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</si>
  <si>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</si>
  <si>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</si>
  <si>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</si>
  <si>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</si>
  <si>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</si>
  <si>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</si>
  <si>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</si>
  <si>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</si>
  <si>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</si>
  <si>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</si>
  <si>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</si>
  <si>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</si>
  <si>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</si>
  <si>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</si>
  <si>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</si>
  <si>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</si>
  <si>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</si>
  <si>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</si>
  <si>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</si>
  <si>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</si>
  <si>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</si>
  <si>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</si>
  <si>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</si>
  <si>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</si>
  <si>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</si>
  <si>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</si>
  <si>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</si>
  <si>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</si>
  <si>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</si>
  <si>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</si>
  <si>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</si>
  <si>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</si>
  <si>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</si>
  <si>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</si>
  <si>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</si>
  <si>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</si>
  <si>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</si>
  <si>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</si>
  <si>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</si>
  <si>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</si>
  <si>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</si>
  <si>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</si>
  <si>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</si>
  <si>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</si>
  <si>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</si>
  <si>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</si>
  <si>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</si>
  <si>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</si>
  <si>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</si>
  <si>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</si>
  <si>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</si>
  <si>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</si>
  <si>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</si>
  <si>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</si>
  <si>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</si>
  <si>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</si>
  <si>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</si>
  <si>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</si>
  <si>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</si>
  <si>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</si>
  <si>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</si>
  <si>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</si>
  <si>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</si>
  <si>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</si>
  <si>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</si>
  <si>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</si>
  <si>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</si>
  <si>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</si>
  <si>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</si>
  <si>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</si>
  <si>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</si>
  <si>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</si>
  <si>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</si>
  <si>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</si>
  <si>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</si>
  <si>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</si>
  <si>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</si>
  <si>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</si>
  <si>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</si>
  <si>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</si>
  <si>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</si>
  <si>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</si>
  <si>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</si>
  <si>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</si>
  <si>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</si>
  <si>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</si>
  <si>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</si>
  <si>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</si>
  <si>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</si>
  <si>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</si>
  <si>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</si>
  <si>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</si>
  <si>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</si>
  <si>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</si>
  <si>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</si>
  <si>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</si>
  <si>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</si>
  <si>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</si>
  <si>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</si>
  <si>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</si>
  <si>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</si>
  <si>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</si>
  <si>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</si>
  <si>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</si>
  <si>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</si>
  <si>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</si>
  <si>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</si>
  <si>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</si>
  <si>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</si>
  <si>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</si>
  <si>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</si>
  <si>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</si>
  <si>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</si>
  <si>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</si>
  <si>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</si>
  <si>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</si>
  <si>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</si>
  <si>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</si>
  <si>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</si>
  <si>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</si>
  <si>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</si>
  <si>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</si>
  <si>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</si>
  <si>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</si>
  <si>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</si>
  <si>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</si>
  <si>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</si>
  <si>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</si>
  <si>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</si>
  <si>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</si>
  <si>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</si>
  <si>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</si>
  <si>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</si>
  <si>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</si>
  <si>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</si>
  <si>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</si>
  <si>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</si>
  <si>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</si>
  <si>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</si>
  <si>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</si>
  <si>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</si>
  <si>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</si>
  <si>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</si>
  <si>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</si>
  <si>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</si>
  <si>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</si>
  <si>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</si>
  <si>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</si>
  <si>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</si>
  <si>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</si>
  <si>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</si>
  <si>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</si>
  <si>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</si>
  <si>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</si>
  <si>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</si>
  <si>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</si>
  <si>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</si>
  <si>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</si>
  <si>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</si>
  <si>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</si>
  <si>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</si>
  <si>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</si>
  <si>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</si>
  <si>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</si>
  <si>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</si>
  <si>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</si>
  <si>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</si>
  <si>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</si>
  <si>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</si>
  <si>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</si>
  <si>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</si>
  <si>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</si>
  <si>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</si>
  <si>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</si>
  <si>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</si>
  <si>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</si>
  <si>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</si>
  <si>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</si>
  <si>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</si>
  <si>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</si>
  <si>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</si>
  <si>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</si>
  <si>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</si>
  <si>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</si>
  <si>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</si>
  <si>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</si>
  <si>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</si>
  <si>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</si>
  <si>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</si>
  <si>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</si>
  <si>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</si>
  <si>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</si>
  <si>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</si>
  <si>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</si>
  <si>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</si>
  <si>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</si>
  <si>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</si>
  <si>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</si>
  <si>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</si>
  <si>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</si>
  <si>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</si>
  <si>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</si>
  <si>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</si>
  <si>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</si>
  <si>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</si>
  <si>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</si>
  <si>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</si>
  <si>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</si>
  <si>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</si>
  <si>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</si>
  <si>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</si>
  <si>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</si>
  <si>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</si>
  <si>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</si>
  <si>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</si>
  <si>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</si>
  <si>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</si>
  <si>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</si>
  <si>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</si>
  <si>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</si>
  <si>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</si>
  <si>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</si>
  <si>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</si>
  <si>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</si>
  <si>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</si>
  <si>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</si>
  <si>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</si>
  <si>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</si>
  <si>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</si>
  <si>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</si>
  <si>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</si>
  <si>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</si>
  <si>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</si>
  <si>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</si>
  <si>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</si>
  <si>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</si>
  <si>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</si>
  <si>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</si>
  <si>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</si>
  <si>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</si>
  <si>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</si>
  <si>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</si>
  <si>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</si>
  <si>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</si>
  <si>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</si>
  <si>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</si>
  <si>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</si>
  <si>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</si>
  <si>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</si>
  <si>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</si>
  <si>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</si>
  <si>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</si>
  <si>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</si>
  <si>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</si>
  <si>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</si>
  <si>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</si>
  <si>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</si>
  <si>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</si>
  <si>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</si>
  <si>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</si>
  <si>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</si>
  <si>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</si>
  <si>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</si>
  <si>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</si>
  <si>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</si>
  <si>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</si>
  <si>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</si>
  <si>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</si>
  <si>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</si>
  <si>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</si>
  <si>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</si>
  <si>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</si>
  <si>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</si>
  <si>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</si>
  <si>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</si>
  <si>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</si>
  <si>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</si>
  <si>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</si>
  <si>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</si>
  <si>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</si>
  <si>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</si>
  <si>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</si>
  <si>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</si>
  <si>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</si>
  <si>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</si>
  <si>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</si>
  <si>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</si>
  <si>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</si>
  <si>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</si>
  <si>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</si>
  <si>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</si>
  <si>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</si>
  <si>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</si>
  <si>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</si>
  <si>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</si>
  <si>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</si>
  <si>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</si>
  <si>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</si>
  <si>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</si>
  <si>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</si>
  <si>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</si>
  <si>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</si>
  <si>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</si>
  <si>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</si>
  <si>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</si>
  <si>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</si>
  <si>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</si>
  <si>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</si>
  <si>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</si>
  <si>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</si>
  <si>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</si>
  <si>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</si>
  <si>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</si>
  <si>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</si>
  <si>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</si>
  <si>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</si>
  <si>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</si>
  <si>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</si>
  <si>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</si>
  <si>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</si>
  <si>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</si>
  <si>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</si>
  <si>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</si>
  <si>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</si>
  <si>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</si>
  <si>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</si>
  <si>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</si>
  <si>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</si>
  <si>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</si>
  <si>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</si>
  <si>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</si>
  <si>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</si>
  <si>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</si>
  <si>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</si>
  <si>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</si>
  <si>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</si>
  <si>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</si>
  <si>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</si>
  <si>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</si>
  <si>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</si>
  <si>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</si>
  <si>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</si>
  <si>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</si>
  <si>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</si>
  <si>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</si>
  <si>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</si>
  <si>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</si>
  <si>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</si>
  <si>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</si>
  <si>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</si>
  <si>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</si>
  <si>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</si>
  <si>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</si>
  <si>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</si>
  <si>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</si>
  <si>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</si>
  <si>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</si>
  <si>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</si>
  <si>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</si>
  <si>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</si>
  <si>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</si>
  <si>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</si>
  <si>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</si>
  <si>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</si>
  <si>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</si>
  <si>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</si>
  <si>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</si>
  <si>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</si>
  <si>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</si>
  <si>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</si>
  <si>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</si>
  <si>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</si>
  <si>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</si>
  <si>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</si>
  <si>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</si>
  <si>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</si>
  <si>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</si>
  <si>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</si>
  <si>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</si>
  <si>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</si>
  <si>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</si>
  <si>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</si>
  <si>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</si>
  <si>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</si>
  <si>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</si>
  <si>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</si>
  <si>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</si>
  <si>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</si>
  <si>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</si>
  <si>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</si>
  <si>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</si>
  <si>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</si>
  <si>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</si>
  <si>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</si>
  <si>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</si>
  <si>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</si>
  <si>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</si>
  <si>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</si>
  <si>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</si>
  <si>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</si>
  <si>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</si>
  <si>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</si>
  <si>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</si>
  <si>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</si>
  <si>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</si>
  <si>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</si>
  <si>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</si>
  <si>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</si>
  <si>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</si>
  <si>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</si>
  <si>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</si>
  <si>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</si>
  <si>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</si>
  <si>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</si>
  <si>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</si>
  <si>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</si>
  <si>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</si>
  <si>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</si>
  <si>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</si>
  <si>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</si>
  <si>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</si>
  <si>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</si>
  <si>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</si>
  <si>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</si>
  <si>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</si>
  <si>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</si>
  <si>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</si>
  <si>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</si>
  <si>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</si>
  <si>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</si>
  <si>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</si>
  <si>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</si>
  <si>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</si>
  <si>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</si>
  <si>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</si>
  <si>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</si>
  <si>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</si>
  <si>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</si>
  <si>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</si>
  <si>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</si>
  <si>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</si>
  <si>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</si>
  <si>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</si>
  <si>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</si>
  <si>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</si>
  <si>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</si>
  <si>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</si>
  <si>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</si>
  <si>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</si>
  <si>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</si>
  <si>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</si>
  <si>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</si>
  <si>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</si>
  <si>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</si>
  <si>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</si>
  <si>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</si>
  <si>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</si>
  <si>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</si>
  <si>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</si>
  <si>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</si>
  <si>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</si>
  <si>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</si>
  <si>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</si>
  <si>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</si>
  <si>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</si>
  <si>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</si>
  <si>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</si>
  <si>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</si>
  <si>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</si>
  <si>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</si>
  <si>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</si>
  <si>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</si>
  <si>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</si>
  <si>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</si>
  <si>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</si>
  <si>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</si>
  <si>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</si>
  <si>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</si>
  <si>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</si>
  <si>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</si>
  <si>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</si>
  <si>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</si>
  <si>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</si>
  <si>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</si>
  <si>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</si>
  <si>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</si>
  <si>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</si>
  <si>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</si>
  <si>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</si>
  <si>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</si>
  <si>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</si>
  <si>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</si>
  <si>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</si>
  <si>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</si>
  <si>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</si>
  <si>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</si>
  <si>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</si>
  <si>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</si>
  <si>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</si>
  <si>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</si>
  <si>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</si>
  <si>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</si>
  <si>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</si>
  <si>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</si>
  <si>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</si>
  <si>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</si>
  <si>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</si>
  <si>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</si>
  <si>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</si>
  <si>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</si>
  <si>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</si>
  <si>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</si>
  <si>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</si>
  <si>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</si>
  <si>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</si>
  <si>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</si>
  <si>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</si>
  <si>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</si>
  <si>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</si>
  <si>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</si>
  <si>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</si>
  <si>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</si>
  <si>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</si>
  <si>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</si>
  <si>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</si>
  <si>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</si>
  <si>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</si>
  <si>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</si>
  <si>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</si>
  <si>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</si>
  <si>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</si>
  <si>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</si>
  <si>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</si>
  <si>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</si>
  <si>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</si>
  <si>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</si>
  <si>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</si>
  <si>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</si>
  <si>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</si>
  <si>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</si>
  <si>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</si>
  <si>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</si>
  <si>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</si>
  <si>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</si>
  <si>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</si>
  <si>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</si>
  <si>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</si>
  <si>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</si>
  <si>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</si>
  <si>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</si>
  <si>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</si>
  <si>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</si>
  <si>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</si>
  <si>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</si>
  <si>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</si>
  <si>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</si>
  <si>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</si>
  <si>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</si>
  <si>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</si>
  <si>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</si>
  <si>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</si>
  <si>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</si>
  <si>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</si>
  <si>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</si>
  <si>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</si>
  <si>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</si>
  <si>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</si>
  <si>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</si>
  <si>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</si>
  <si>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</si>
  <si>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</si>
  <si>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</si>
  <si>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</si>
  <si>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</si>
  <si>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</si>
  <si>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</si>
  <si>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</si>
  <si>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</si>
  <si>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</si>
  <si>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</si>
  <si>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</si>
  <si>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</si>
  <si>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</si>
  <si>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</si>
  <si>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</si>
  <si>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</si>
  <si>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</si>
  <si>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</si>
  <si>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</si>
  <si>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</si>
  <si>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</si>
  <si>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</si>
  <si>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</si>
  <si>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</si>
  <si>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</si>
  <si>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</si>
  <si>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</si>
  <si>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</si>
  <si>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</si>
  <si>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</si>
  <si>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</si>
  <si>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</si>
  <si>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</si>
  <si>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</si>
  <si>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</si>
  <si>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</si>
  <si>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</si>
  <si>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</si>
  <si>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</si>
  <si>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</si>
  <si>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</si>
  <si>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</si>
  <si>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</si>
  <si>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</si>
  <si>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</si>
  <si>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</si>
  <si>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</si>
  <si>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</si>
  <si>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</si>
  <si>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</si>
  <si>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</si>
  <si>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</si>
  <si>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</si>
  <si>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</si>
  <si>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</si>
  <si>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</si>
  <si>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</si>
  <si>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</si>
  <si>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</si>
  <si>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</si>
  <si>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</si>
  <si>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</si>
  <si>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</si>
  <si>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</si>
  <si>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</si>
  <si>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</si>
  <si>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</si>
  <si>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</si>
  <si>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</si>
  <si>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</si>
  <si>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</si>
  <si>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</si>
  <si>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</si>
  <si>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</si>
  <si>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</si>
  <si>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</si>
  <si>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</si>
  <si>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</si>
  <si>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</si>
  <si>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</si>
  <si>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</si>
  <si>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</si>
  <si>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</si>
  <si>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</si>
  <si>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</si>
  <si>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</si>
  <si>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</si>
  <si>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</si>
  <si>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</si>
  <si>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</si>
  <si>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</si>
  <si>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</si>
  <si>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</si>
  <si>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</si>
  <si>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</si>
  <si>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</si>
  <si>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</si>
  <si>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</si>
  <si>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</si>
  <si>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</si>
  <si>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</si>
  <si>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</si>
  <si>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</si>
  <si>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</si>
  <si>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</si>
  <si>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</si>
  <si>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</si>
  <si>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</si>
  <si>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</si>
  <si>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</si>
  <si>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</si>
  <si>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</si>
  <si>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</si>
  <si>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</si>
  <si>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</si>
  <si>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</si>
  <si>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</si>
  <si>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</si>
  <si>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</si>
  <si>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</si>
  <si>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</si>
  <si>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</si>
  <si>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</si>
  <si>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</si>
  <si>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</si>
  <si>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</si>
  <si>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</si>
  <si>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</si>
  <si>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</si>
  <si>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</si>
  <si>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</si>
  <si>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</si>
  <si>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</si>
  <si>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</si>
  <si>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</si>
  <si>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</si>
  <si>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</si>
  <si>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</si>
  <si>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</si>
  <si>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</si>
  <si>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</si>
  <si>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</si>
  <si>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</si>
  <si>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</si>
  <si>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</si>
  <si>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</si>
  <si>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</si>
  <si>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</si>
  <si>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</si>
  <si>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</si>
  <si>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</si>
  <si>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</si>
  <si>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</si>
  <si>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</si>
  <si>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</si>
  <si>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</si>
  <si>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</si>
  <si>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</si>
  <si>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</si>
  <si>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</si>
  <si>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</si>
  <si>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</si>
  <si>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</si>
  <si>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</si>
  <si>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</si>
  <si>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</si>
  <si>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</si>
  <si>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</si>
  <si>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</si>
  <si>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</si>
  <si>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</si>
  <si>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</si>
  <si>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</si>
  <si>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</si>
  <si>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</si>
  <si>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</si>
  <si>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</si>
  <si>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</si>
  <si>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</si>
  <si>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</si>
  <si>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</si>
  <si>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</si>
  <si>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</si>
  <si>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</si>
  <si>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</si>
  <si>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</si>
  <si>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</si>
  <si>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</si>
  <si>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</si>
  <si>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</si>
  <si>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</si>
  <si>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</si>
  <si>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</si>
  <si>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</si>
  <si>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</si>
  <si>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</si>
  <si>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</si>
  <si>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</si>
  <si>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</si>
  <si>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</si>
  <si>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</si>
  <si>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</si>
  <si>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</si>
  <si>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</si>
  <si>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</si>
  <si>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</si>
  <si>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</si>
  <si>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</si>
  <si>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</si>
  <si>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</si>
  <si>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</si>
  <si>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</si>
  <si>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</si>
  <si>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</si>
  <si>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</si>
  <si>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</si>
  <si>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</si>
  <si>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</si>
  <si>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</si>
  <si>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</si>
  <si>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</si>
  <si>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</si>
  <si>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</si>
  <si>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</si>
  <si>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</si>
  <si>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</si>
  <si>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</si>
  <si>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</si>
  <si>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</si>
  <si>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</si>
  <si>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</si>
  <si>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</si>
  <si>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</si>
  <si>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</si>
  <si>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</si>
  <si>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</si>
  <si>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</si>
  <si>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</si>
  <si>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</si>
  <si>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</si>
  <si>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</si>
  <si>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</si>
  <si>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</si>
  <si>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</si>
  <si>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</si>
  <si>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</si>
  <si>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</si>
  <si>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</si>
  <si>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</si>
  <si>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</si>
  <si>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</si>
  <si>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</si>
  <si>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</si>
  <si>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</si>
  <si>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</si>
  <si>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</si>
  <si>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</si>
  <si>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</si>
  <si>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</si>
  <si>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</si>
  <si>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</si>
  <si>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</si>
  <si>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</si>
  <si>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</si>
  <si>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</si>
  <si>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</si>
  <si>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</si>
  <si>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</si>
  <si>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</si>
  <si>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</si>
  <si>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</si>
  <si>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</si>
  <si>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</si>
  <si>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</si>
  <si>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</si>
  <si>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</si>
  <si>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</si>
  <si>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</si>
  <si>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</si>
  <si>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</si>
  <si>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</si>
  <si>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</si>
  <si>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</si>
  <si>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</si>
  <si>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</si>
  <si>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</si>
  <si>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</si>
  <si>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</si>
  <si>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</si>
  <si>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</si>
  <si>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</si>
  <si>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</si>
  <si>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</si>
  <si>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</si>
  <si>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</si>
  <si>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</si>
  <si>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</si>
  <si>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</si>
  <si>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</si>
  <si>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</si>
  <si>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</si>
  <si>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</si>
  <si>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</si>
  <si>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</si>
  <si>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</si>
  <si>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</si>
  <si>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</si>
  <si>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</si>
  <si>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</si>
  <si>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</si>
  <si>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</si>
  <si>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</si>
  <si>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</si>
  <si>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</si>
  <si>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</si>
  <si>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</si>
  <si>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</si>
  <si>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</si>
  <si>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</si>
  <si>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</si>
  <si>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</si>
  <si>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</si>
  <si>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</si>
  <si>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</si>
  <si>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</si>
  <si>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</si>
  <si>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</si>
  <si>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</si>
  <si>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</si>
  <si>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</si>
  <si>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</si>
  <si>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</si>
  <si>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</si>
  <si>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</si>
  <si>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</si>
  <si>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</si>
  <si>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</si>
  <si>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</si>
  <si>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</si>
  <si>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</si>
  <si>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</si>
  <si>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</si>
  <si>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</si>
  <si>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</si>
  <si>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</si>
  <si>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</si>
  <si>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</si>
  <si>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</si>
  <si>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</si>
  <si>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</si>
  <si>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</si>
  <si>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</si>
  <si>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</si>
  <si>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</si>
  <si>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</si>
  <si>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</si>
  <si>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</si>
  <si>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</si>
  <si>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</si>
  <si>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</si>
  <si>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</si>
  <si>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</si>
  <si>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</si>
  <si>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</si>
  <si>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</si>
  <si>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</si>
  <si>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</si>
  <si>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</si>
  <si>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</si>
  <si>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</si>
  <si>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</si>
  <si>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</si>
  <si>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</si>
  <si>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</si>
  <si>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</si>
  <si>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</si>
  <si>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</si>
  <si>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</si>
  <si>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</si>
  <si>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</si>
  <si>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</si>
  <si>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</si>
  <si>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</si>
  <si>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</si>
  <si>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</si>
  <si>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</si>
  <si>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</si>
  <si>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</si>
  <si>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</si>
  <si>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</si>
  <si>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</si>
  <si>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</si>
  <si>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</si>
  <si>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</si>
  <si>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</si>
  <si>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</si>
  <si>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</si>
  <si>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</si>
  <si>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</si>
  <si>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</si>
  <si>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</si>
  <si>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</si>
  <si>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</si>
  <si>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</si>
  <si>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</si>
  <si>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</si>
  <si>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</si>
  <si>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</si>
  <si>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</si>
  <si>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</si>
  <si>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</si>
  <si>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</si>
  <si>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</si>
  <si>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</si>
  <si>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</si>
  <si>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</si>
  <si>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</si>
  <si>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</si>
  <si>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</si>
  <si>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</si>
  <si>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</si>
  <si>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</si>
  <si>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</si>
  <si>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</si>
  <si>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</si>
  <si>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</si>
  <si>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</si>
  <si>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</si>
  <si>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</si>
  <si>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</si>
  <si>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</si>
  <si>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</si>
  <si>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</si>
  <si>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</si>
  <si>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</si>
  <si>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</si>
  <si>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</si>
  <si>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</si>
  <si>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</si>
  <si>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</si>
  <si>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</si>
  <si>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</si>
  <si>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</si>
  <si>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</si>
  <si>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</si>
  <si>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</si>
  <si>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</si>
  <si>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</si>
  <si>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</si>
  <si>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</si>
  <si>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</si>
  <si>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</si>
  <si>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</si>
  <si>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</si>
  <si>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</si>
  <si>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</si>
  <si>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</si>
  <si>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</si>
  <si>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</si>
  <si>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</si>
  <si>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</si>
  <si>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</si>
  <si>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</si>
  <si>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</si>
  <si>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</si>
  <si>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</si>
  <si>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</si>
  <si>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</si>
  <si>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</si>
  <si>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</si>
  <si>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</si>
  <si>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</si>
  <si>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</si>
  <si>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</si>
  <si>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</si>
  <si>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</si>
  <si>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</si>
  <si>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</si>
  <si>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</si>
  <si>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</si>
  <si>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</si>
  <si>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</si>
  <si>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</si>
  <si>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</si>
  <si>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</si>
  <si>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</si>
  <si>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</si>
  <si>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</si>
  <si>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</si>
  <si>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</si>
  <si>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</si>
  <si>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</si>
  <si>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</si>
  <si>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</si>
  <si>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</si>
  <si>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</si>
  <si>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</si>
  <si>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</si>
  <si>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</si>
  <si>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</si>
  <si>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</si>
  <si>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</si>
  <si>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</si>
  <si>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</si>
  <si>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</si>
  <si>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</si>
  <si>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</si>
  <si>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</si>
  <si>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</si>
  <si>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</si>
  <si>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</si>
  <si>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</si>
  <si>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</si>
  <si>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</si>
  <si>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</si>
  <si>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</si>
  <si>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</si>
  <si>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</si>
  <si>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</si>
  <si>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</si>
  <si>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</si>
  <si>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</si>
  <si>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</si>
  <si>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</si>
  <si>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</si>
  <si>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</si>
  <si>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</si>
  <si>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</si>
  <si>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</si>
  <si>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</si>
  <si>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</si>
  <si>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</si>
  <si>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</si>
  <si>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</si>
  <si>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</si>
  <si>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</si>
  <si>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</si>
  <si>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</si>
  <si>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</si>
  <si>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</si>
  <si>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</si>
  <si>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</si>
  <si>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</si>
  <si>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</si>
  <si>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</si>
  <si>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</si>
  <si>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</si>
  <si>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</si>
  <si>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</si>
  <si>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</si>
  <si>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</si>
  <si>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</si>
  <si>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</si>
  <si>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</si>
  <si>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</si>
  <si>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</si>
  <si>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</si>
  <si>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</si>
  <si>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</si>
  <si>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</si>
  <si>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</si>
  <si>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</si>
  <si>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</si>
  <si>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</si>
  <si>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</si>
  <si>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</si>
  <si>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</si>
  <si>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</si>
  <si>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</si>
  <si>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</si>
  <si>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</si>
  <si>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</si>
  <si>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</si>
  <si>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</si>
  <si>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</si>
  <si>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</si>
  <si>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</si>
  <si>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</si>
  <si>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</si>
  <si>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</si>
  <si>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</si>
  <si>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</si>
  <si>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</si>
  <si>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</si>
  <si>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</si>
  <si>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</si>
  <si>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</si>
  <si>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</si>
  <si>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</si>
  <si>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</si>
  <si>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</si>
  <si>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</si>
  <si>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</si>
  <si>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</si>
  <si>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</si>
  <si>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</si>
  <si>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</si>
  <si>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</si>
  <si>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</si>
  <si>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</si>
  <si>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</si>
  <si>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</si>
  <si>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</si>
  <si>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</si>
  <si>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</si>
  <si>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</si>
  <si>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</si>
  <si>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</si>
  <si>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</si>
  <si>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</si>
  <si>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</si>
  <si>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</si>
  <si>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</si>
  <si>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</si>
  <si>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</si>
  <si>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</si>
  <si>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</si>
  <si>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</si>
  <si>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</si>
  <si>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</si>
  <si>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</si>
  <si>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</si>
  <si>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</si>
  <si>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</si>
  <si>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</si>
  <si>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</si>
  <si>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</si>
  <si>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</si>
  <si>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</si>
  <si>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</si>
  <si>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</si>
  <si>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</si>
  <si>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</si>
  <si>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</si>
  <si>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</si>
  <si>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</si>
  <si>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</si>
  <si>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</si>
  <si>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</si>
  <si>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</si>
  <si>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</si>
  <si>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</si>
  <si>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</si>
  <si>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</si>
  <si>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</si>
  <si>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</si>
  <si>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</si>
  <si>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</si>
  <si>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</si>
  <si>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</si>
  <si>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</si>
  <si>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</si>
  <si>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</si>
  <si>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</si>
  <si>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</si>
  <si>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</si>
  <si>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</si>
  <si>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</si>
  <si>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</si>
  <si>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</si>
  <si>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</si>
  <si>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</si>
  <si>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</si>
  <si>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</si>
  <si>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</si>
  <si>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</si>
  <si>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</si>
  <si>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</si>
  <si>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</si>
  <si>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</si>
  <si>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</si>
  <si>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</si>
  <si>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</si>
  <si>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</si>
  <si>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</si>
  <si>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</si>
  <si>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</si>
  <si>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</si>
  <si>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</si>
  <si>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</si>
  <si>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</si>
  <si>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</si>
  <si>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</si>
  <si>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</si>
  <si>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</si>
  <si>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</si>
  <si>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</si>
  <si>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</si>
  <si>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</si>
  <si>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</si>
  <si>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</si>
  <si>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</si>
  <si>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</si>
  <si>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</si>
  <si>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</si>
  <si>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</si>
  <si>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</si>
  <si>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</si>
  <si>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</si>
  <si>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</si>
  <si>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</si>
  <si>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</si>
  <si>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</si>
  <si>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</si>
  <si>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</si>
  <si>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</si>
  <si>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</si>
  <si>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</si>
  <si>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</si>
  <si>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</si>
  <si>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</si>
  <si>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</si>
  <si>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</si>
  <si>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</si>
  <si>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</si>
  <si>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</si>
  <si>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</si>
  <si>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</si>
  <si>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</si>
  <si>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</si>
  <si>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</si>
  <si>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</si>
  <si>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</si>
  <si>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</si>
  <si>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</si>
  <si>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</si>
  <si>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</si>
  <si>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</si>
  <si>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</si>
  <si>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</si>
  <si>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</si>
  <si>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</si>
  <si>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</si>
  <si>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</si>
  <si>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</si>
  <si>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</si>
  <si>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</si>
  <si>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</si>
  <si>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</si>
  <si>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</si>
  <si>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</si>
  <si>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</si>
  <si>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</si>
  <si>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</si>
  <si>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</si>
  <si>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</si>
  <si>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</si>
  <si>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</si>
  <si>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</si>
  <si>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</si>
  <si>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</si>
  <si>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</si>
  <si>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</si>
  <si>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</si>
  <si>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</si>
  <si>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</si>
  <si>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</si>
  <si>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</si>
  <si>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</si>
  <si>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</si>
  <si>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</si>
  <si>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</si>
  <si>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</si>
  <si>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</si>
  <si>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</si>
  <si>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</si>
  <si>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</si>
  <si>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</si>
  <si>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</si>
  <si>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</si>
  <si>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</si>
  <si>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</si>
  <si>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</si>
  <si>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</si>
  <si>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</si>
  <si>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</si>
  <si>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</si>
  <si>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</si>
  <si>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</si>
  <si>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</si>
  <si>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</si>
  <si>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</si>
  <si>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</si>
  <si>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</si>
  <si>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</si>
  <si>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</si>
  <si>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</si>
  <si>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</si>
  <si>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</si>
  <si>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</si>
  <si>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</si>
  <si>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</si>
  <si>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</si>
  <si>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</si>
  <si>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</si>
  <si>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</si>
  <si>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</si>
  <si>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</si>
  <si>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</si>
  <si>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</si>
  <si>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</si>
  <si>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</si>
  <si>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</si>
  <si>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</si>
  <si>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</si>
  <si>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</si>
  <si>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</si>
  <si>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</si>
  <si>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</si>
  <si>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</si>
  <si>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</si>
  <si>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</si>
  <si>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</si>
  <si>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</si>
  <si>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</si>
  <si>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</si>
  <si>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</si>
  <si>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</si>
  <si>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</si>
  <si>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</si>
  <si>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</si>
  <si>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</si>
  <si>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</si>
  <si>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</si>
  <si>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</si>
  <si>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</si>
  <si>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</si>
  <si>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</si>
  <si>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</si>
  <si>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</si>
  <si>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</si>
  <si>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</si>
  <si>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</si>
  <si>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</si>
  <si>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</si>
  <si>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</si>
  <si>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</si>
  <si>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</si>
  <si>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</si>
  <si>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</si>
  <si>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</si>
  <si>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</si>
  <si>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</si>
  <si>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</si>
  <si>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</si>
  <si>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</si>
  <si>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</si>
  <si>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</si>
  <si>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</si>
  <si>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</si>
  <si>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</si>
  <si>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</si>
  <si>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</si>
  <si>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</si>
  <si>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</si>
  <si>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</si>
  <si>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</si>
  <si>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</si>
  <si>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</si>
  <si>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</si>
  <si>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</si>
  <si>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</si>
  <si>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</si>
  <si>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</si>
  <si>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</si>
  <si>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</si>
  <si>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</si>
  <si>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</si>
  <si>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</si>
  <si>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</si>
  <si>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</si>
  <si>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</si>
  <si>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</si>
  <si>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</si>
  <si>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</si>
  <si>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</si>
  <si>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</si>
  <si>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</si>
  <si>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</si>
  <si>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</si>
  <si>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</si>
  <si>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</si>
  <si>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</si>
  <si>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</si>
  <si>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</si>
  <si>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</si>
  <si>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</si>
  <si>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</si>
  <si>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</si>
  <si>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</si>
  <si>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</si>
  <si>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</si>
  <si>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</si>
  <si>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</si>
  <si>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</si>
  <si>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</si>
  <si>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</si>
  <si>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</si>
  <si>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</si>
  <si>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</si>
  <si>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</si>
  <si>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</si>
  <si>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</si>
  <si>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</si>
  <si>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</si>
  <si>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</si>
  <si>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</si>
  <si>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</si>
  <si>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</si>
  <si>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</si>
  <si>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</si>
  <si>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</si>
  <si>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</si>
  <si>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</si>
  <si>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</si>
  <si>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</si>
  <si>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</si>
  <si>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</si>
  <si>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</si>
  <si>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</si>
  <si>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</si>
  <si>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</si>
  <si>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</si>
  <si>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</si>
  <si>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</si>
  <si>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</si>
  <si>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</si>
  <si>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</si>
  <si>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</si>
  <si>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</si>
  <si>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</si>
  <si>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</si>
  <si>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</si>
  <si>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</si>
  <si>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</si>
  <si>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</si>
  <si>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</si>
  <si>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</si>
  <si>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</si>
  <si>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</si>
  <si>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</si>
  <si>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</si>
  <si>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</si>
  <si>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</si>
  <si>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</si>
  <si>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</si>
  <si>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</si>
  <si>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</si>
  <si>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</si>
  <si>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</si>
  <si>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</si>
  <si>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</si>
  <si>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</si>
  <si>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</si>
  <si>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</si>
  <si>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</si>
  <si>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</si>
  <si>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</si>
  <si>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</si>
  <si>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</si>
  <si>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</si>
  <si>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</si>
  <si>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</si>
  <si>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</si>
  <si>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</si>
  <si>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</si>
  <si>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</si>
  <si>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</si>
  <si>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</si>
  <si>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</si>
  <si>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</si>
  <si>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</si>
  <si>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</si>
  <si>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</si>
  <si>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</si>
  <si>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</si>
  <si>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</si>
  <si>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</si>
  <si>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</si>
  <si>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</si>
  <si>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</si>
  <si>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</si>
  <si>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</si>
  <si>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</si>
  <si>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</si>
  <si>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</si>
  <si>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</si>
  <si>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</si>
  <si>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</si>
  <si>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</si>
  <si>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</si>
  <si>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</si>
  <si>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</si>
  <si>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</si>
  <si>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</si>
  <si>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</si>
  <si>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</si>
  <si>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</si>
  <si>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</si>
  <si>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</si>
  <si>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</si>
  <si>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</si>
  <si>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</si>
  <si>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</si>
  <si>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</si>
  <si>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</si>
  <si>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</si>
  <si>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</si>
  <si>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</si>
  <si>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</si>
  <si>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</si>
  <si>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</si>
  <si>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</si>
  <si>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</si>
  <si>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</si>
  <si>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</si>
  <si>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</si>
  <si>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</si>
  <si>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</si>
  <si>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</si>
  <si>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</si>
  <si>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</si>
  <si>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</si>
  <si>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</si>
  <si>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</si>
  <si>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</si>
  <si>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</si>
  <si>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</si>
  <si>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</si>
  <si>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</si>
  <si>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</si>
  <si>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</si>
  <si>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</si>
  <si>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</si>
  <si>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</si>
  <si>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</si>
  <si>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</si>
  <si>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</si>
  <si>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</si>
  <si>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</si>
  <si>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</si>
  <si>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</si>
  <si>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</si>
  <si>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</si>
  <si>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</si>
  <si>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</si>
  <si>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</si>
  <si>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</si>
  <si>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</si>
  <si>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</si>
  <si>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</si>
  <si>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</si>
  <si>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</si>
  <si>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</si>
  <si>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</si>
  <si>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</si>
  <si>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</si>
  <si>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</si>
  <si>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</si>
  <si>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</si>
  <si>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</si>
  <si>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</si>
  <si>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</si>
  <si>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</si>
  <si>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</si>
  <si>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</si>
  <si>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</si>
  <si>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</si>
  <si>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</si>
  <si>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</si>
  <si>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</si>
  <si>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</si>
  <si>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</si>
  <si>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</si>
  <si>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</si>
  <si>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</si>
  <si>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</si>
  <si>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</si>
  <si>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</si>
  <si>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</si>
  <si>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</si>
  <si>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</si>
  <si>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</si>
  <si>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</si>
  <si>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</si>
  <si>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</si>
  <si>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</si>
  <si>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</si>
  <si>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</si>
  <si>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</si>
  <si>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</si>
  <si>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</si>
  <si>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</si>
  <si>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</si>
  <si>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</si>
  <si>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</si>
  <si>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</si>
  <si>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</si>
  <si>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</si>
  <si>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</si>
  <si>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</si>
  <si>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</si>
  <si>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</si>
  <si>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</si>
  <si>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</si>
  <si>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</si>
  <si>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</si>
  <si>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</si>
  <si>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</si>
  <si>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</si>
  <si>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</si>
  <si>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</si>
  <si>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</si>
  <si>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</si>
  <si>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</si>
  <si>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</si>
  <si>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</si>
  <si>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</si>
  <si>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</si>
  <si>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</si>
  <si>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</si>
  <si>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</si>
  <si>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</si>
  <si>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</si>
  <si>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</si>
  <si>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</si>
  <si>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</si>
  <si>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</si>
  <si>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</si>
  <si>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</si>
  <si>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</si>
  <si>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</si>
  <si>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</si>
  <si>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</si>
  <si>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</si>
  <si>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</si>
  <si>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</si>
  <si>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</si>
  <si>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</si>
  <si>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</si>
  <si>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</si>
  <si>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</si>
  <si>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</si>
  <si>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</si>
  <si>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</si>
  <si>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</si>
  <si>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</si>
  <si>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</si>
  <si>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</si>
  <si>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</si>
  <si>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</si>
  <si>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</si>
  <si>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</si>
  <si>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</si>
  <si>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</si>
  <si>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</si>
  <si>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</si>
  <si>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</si>
  <si>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</si>
  <si>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</si>
  <si>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</si>
  <si>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</si>
  <si>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</si>
  <si>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</si>
  <si>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</si>
  <si>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</si>
  <si>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</si>
  <si>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</si>
  <si>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</si>
  <si>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</si>
  <si>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</si>
  <si>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</si>
  <si>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</si>
  <si>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</si>
  <si>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</si>
  <si>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</si>
  <si>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</si>
  <si>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</si>
  <si>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</si>
  <si>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</si>
  <si>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</si>
  <si>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</si>
  <si>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</si>
  <si>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</si>
  <si>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</si>
  <si>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</si>
  <si>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</si>
  <si>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</si>
  <si>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</si>
  <si>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</si>
  <si>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</si>
  <si>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</si>
  <si>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</si>
  <si>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</si>
  <si>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</si>
  <si>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</si>
  <si>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</si>
  <si>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</si>
  <si>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</si>
  <si>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</si>
  <si>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</si>
  <si>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</si>
  <si>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</si>
  <si>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</si>
  <si>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</si>
  <si>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</si>
  <si>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</si>
  <si>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</si>
  <si>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</si>
  <si>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</si>
  <si>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</si>
  <si>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</si>
  <si>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</si>
  <si>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</si>
  <si>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</si>
  <si>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</si>
  <si>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</si>
  <si>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</si>
  <si>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</si>
  <si>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</si>
  <si>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</si>
  <si>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</si>
  <si>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</si>
  <si>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</si>
  <si>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</si>
  <si>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</si>
  <si>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</si>
  <si>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</si>
  <si>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</si>
  <si>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</si>
  <si>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</si>
  <si>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</si>
  <si>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</si>
  <si>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</si>
  <si>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</si>
  <si>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</si>
  <si>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</si>
  <si>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</si>
  <si>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</si>
  <si>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</si>
  <si>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</si>
  <si>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</si>
  <si>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</si>
  <si>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</si>
  <si>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</si>
  <si>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</si>
  <si>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</si>
  <si>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</si>
  <si>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</si>
  <si>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</si>
  <si>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</si>
  <si>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</si>
  <si>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</si>
  <si>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</si>
  <si>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</si>
  <si>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</si>
  <si>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</si>
  <si>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</si>
  <si>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</si>
  <si>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</si>
  <si>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</si>
  <si>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</si>
  <si>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</si>
  <si>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</si>
  <si>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</si>
  <si>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</si>
  <si>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</si>
  <si>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</si>
  <si>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</si>
  <si>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</si>
  <si>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</si>
  <si>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</si>
  <si>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</si>
  <si>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</si>
  <si>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</si>
  <si>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</si>
  <si>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</si>
  <si>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</si>
  <si>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</si>
  <si>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</si>
  <si>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</si>
  <si>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</si>
  <si>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</si>
  <si>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</si>
  <si>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</si>
  <si>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</si>
  <si>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</si>
  <si>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</si>
  <si>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</si>
  <si>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</si>
  <si>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</si>
  <si>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</si>
  <si>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</si>
  <si>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</si>
  <si>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</si>
  <si>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</si>
  <si>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</si>
  <si>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</si>
  <si>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</si>
  <si>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</si>
  <si>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</si>
  <si>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</si>
  <si>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</si>
  <si>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</si>
  <si>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</si>
  <si>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</si>
  <si>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</si>
  <si>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</si>
  <si>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</si>
  <si>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</si>
  <si>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</si>
  <si>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</si>
  <si>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</si>
  <si>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</si>
  <si>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</si>
  <si>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</si>
  <si>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</si>
  <si>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</si>
  <si>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</si>
  <si>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</si>
  <si>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</si>
  <si>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</si>
  <si>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</si>
  <si>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</si>
  <si>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</si>
  <si>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</si>
  <si>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</si>
  <si>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</si>
  <si>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</si>
  <si>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</si>
  <si>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</si>
  <si>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</si>
  <si>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</si>
  <si>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</si>
  <si>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</si>
  <si>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</si>
  <si>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</si>
  <si>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</si>
  <si>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</si>
  <si>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</si>
  <si>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</si>
  <si>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</si>
  <si>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</si>
  <si>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</si>
  <si>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</si>
  <si>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</si>
  <si>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</si>
  <si>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</si>
  <si>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</si>
  <si>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</si>
  <si>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</si>
  <si>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</si>
  <si>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</si>
  <si>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</si>
  <si>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</si>
  <si>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</si>
  <si>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</si>
  <si>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</si>
  <si>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</si>
  <si>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</si>
  <si>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</si>
  <si>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</si>
  <si>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</si>
  <si>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</si>
  <si>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</si>
  <si>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</si>
  <si>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</si>
  <si>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</si>
  <si>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</si>
  <si>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</si>
  <si>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</si>
  <si>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</si>
  <si>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</si>
  <si>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</si>
  <si>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</si>
  <si>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</si>
  <si>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</si>
  <si>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</si>
  <si>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</si>
  <si>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</si>
  <si>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</si>
  <si>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</si>
  <si>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</si>
  <si>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</si>
  <si>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</si>
  <si>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</si>
  <si>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</si>
  <si>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</si>
  <si>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</si>
  <si>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</si>
  <si>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</si>
  <si>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</si>
  <si>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</si>
  <si>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</si>
  <si>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</si>
  <si>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</si>
  <si>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</si>
  <si>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</si>
  <si>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</si>
  <si>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</si>
  <si>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</si>
  <si>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</si>
  <si>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</si>
  <si>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</si>
  <si>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</si>
  <si>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</si>
  <si>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</si>
  <si>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</si>
  <si>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</si>
  <si>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</si>
  <si>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</si>
  <si>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</si>
  <si>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</si>
  <si>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</si>
  <si>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</si>
  <si>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</si>
  <si>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</si>
  <si>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</si>
  <si>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</si>
  <si>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</si>
  <si>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</si>
  <si>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</si>
  <si>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</si>
  <si>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</si>
  <si>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</si>
  <si>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</si>
  <si>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</si>
  <si>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</si>
  <si>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</si>
  <si>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</si>
  <si>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</si>
  <si>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</si>
  <si>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</si>
  <si>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</si>
  <si>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</si>
  <si>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</si>
  <si>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</si>
  <si>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</si>
  <si>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</si>
  <si>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</si>
  <si>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</si>
  <si>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</si>
  <si>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</si>
  <si>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</si>
  <si>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</si>
  <si>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</si>
  <si>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</si>
  <si>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</si>
  <si>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</si>
  <si>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</si>
  <si>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</si>
  <si>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</si>
  <si>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</si>
  <si>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</si>
  <si>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</si>
  <si>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</si>
  <si>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</si>
  <si>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</si>
  <si>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</si>
  <si>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</si>
  <si>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</si>
  <si>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</si>
  <si>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</si>
  <si>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</si>
  <si>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</si>
  <si>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</si>
  <si>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</si>
  <si>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</si>
  <si>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</si>
  <si>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</si>
  <si>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</si>
  <si>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</si>
  <si>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</si>
  <si>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</si>
  <si>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</si>
  <si>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</si>
  <si>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</si>
  <si>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</si>
  <si>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</si>
  <si>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</si>
  <si>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</si>
  <si>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</si>
  <si>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</si>
  <si>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</si>
  <si>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</si>
  <si>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</si>
  <si>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</si>
  <si>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</si>
  <si>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</si>
  <si>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</si>
  <si>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</si>
  <si>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</si>
  <si>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</si>
  <si>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</si>
  <si>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</si>
  <si>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</si>
  <si>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</si>
  <si>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</si>
  <si>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</si>
  <si>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</si>
  <si>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</si>
  <si>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</si>
  <si>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</si>
  <si>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</si>
  <si>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</si>
  <si>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</si>
  <si>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</si>
  <si>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</si>
  <si>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</si>
  <si>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</si>
  <si>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</si>
  <si>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</si>
  <si>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</si>
  <si>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</si>
  <si>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</si>
  <si>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</si>
  <si>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</si>
  <si>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</si>
  <si>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</si>
  <si>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</si>
  <si>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</si>
  <si>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</si>
  <si>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</si>
  <si>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</si>
  <si>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</si>
  <si>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</si>
  <si>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</si>
  <si>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</si>
  <si>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</si>
  <si>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</si>
  <si>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</si>
  <si>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</si>
  <si>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</si>
  <si>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</si>
  <si>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</si>
  <si>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</si>
  <si>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</si>
  <si>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</si>
  <si>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</si>
  <si>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</si>
  <si>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</si>
  <si>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</si>
  <si>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</si>
  <si>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</si>
  <si>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</si>
  <si>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</si>
  <si>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</si>
  <si>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</si>
  <si>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</si>
  <si>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</si>
  <si>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</si>
  <si>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</si>
  <si>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</si>
  <si>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</si>
  <si>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</si>
  <si>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</si>
  <si>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</si>
  <si>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</si>
  <si>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</si>
  <si>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</si>
  <si>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</si>
  <si>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</si>
  <si>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</si>
  <si>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</si>
  <si>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</si>
  <si>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</si>
  <si>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</si>
  <si>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</si>
  <si>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</si>
  <si>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</si>
  <si>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</si>
  <si>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</si>
  <si>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</si>
  <si>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</si>
  <si>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</si>
  <si>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</si>
  <si>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</si>
  <si>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</si>
  <si>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</si>
  <si>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</si>
  <si>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</si>
  <si>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</si>
  <si>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</si>
  <si>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</si>
  <si>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</si>
  <si>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</si>
  <si>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</si>
  <si>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</si>
  <si>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</si>
  <si>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</si>
  <si>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</si>
  <si>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</si>
  <si>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</si>
  <si>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</si>
  <si>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</si>
  <si>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</si>
  <si>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</si>
  <si>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</si>
  <si>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</si>
  <si>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</si>
  <si>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</si>
  <si>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</si>
  <si>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</si>
  <si>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</si>
  <si>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</si>
  <si>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</si>
  <si>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</si>
  <si>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</si>
  <si>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</si>
  <si>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</si>
  <si>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</si>
  <si>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</si>
  <si>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</si>
  <si>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</si>
  <si>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</si>
  <si>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</si>
  <si>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</si>
  <si>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</si>
  <si>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</si>
  <si>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</si>
  <si>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</si>
  <si>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</si>
  <si>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</si>
  <si>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</si>
  <si>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</si>
  <si>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</si>
  <si>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</si>
  <si>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</si>
  <si>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</si>
  <si>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</si>
  <si>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</si>
  <si>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</si>
  <si>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</si>
  <si>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</si>
  <si>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</si>
  <si>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</si>
  <si>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</si>
  <si>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</si>
  <si>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</si>
  <si>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</si>
  <si>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</si>
  <si>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</si>
  <si>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</si>
  <si>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</si>
  <si>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</si>
  <si>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</si>
  <si>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</si>
  <si>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</si>
  <si>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</si>
  <si>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</si>
  <si>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</si>
  <si>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</si>
  <si>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</si>
  <si>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</si>
  <si>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</si>
  <si>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</si>
  <si>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</si>
  <si>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</si>
  <si>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</si>
  <si>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</si>
  <si>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</si>
  <si>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</si>
  <si>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</si>
  <si>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</si>
  <si>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</si>
  <si>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</si>
  <si>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</si>
  <si>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</si>
  <si>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</si>
  <si>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</si>
  <si>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</si>
  <si>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</si>
  <si>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</si>
  <si>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</si>
  <si>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</si>
  <si>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</si>
  <si>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</si>
  <si>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</si>
  <si>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</si>
  <si>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</si>
  <si>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</si>
  <si>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</si>
  <si>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</si>
  <si>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</si>
  <si>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</si>
  <si>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</si>
  <si>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</si>
  <si>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</si>
  <si>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</si>
  <si>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</si>
  <si>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</si>
  <si>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</si>
  <si>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</si>
  <si>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</si>
  <si>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</si>
  <si>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</si>
  <si>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</si>
  <si>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</si>
  <si>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</si>
  <si>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</si>
  <si>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</si>
  <si>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</si>
  <si>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</si>
  <si>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</si>
  <si>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</si>
  <si>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</si>
  <si>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</si>
  <si>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</si>
  <si>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</si>
  <si>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</si>
  <si>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</si>
  <si>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</si>
  <si>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</si>
  <si>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</si>
  <si>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</si>
  <si>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</si>
  <si>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</si>
  <si>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</si>
  <si>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</si>
  <si>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</si>
  <si>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</si>
  <si>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</si>
  <si>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</si>
  <si>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</si>
  <si>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</si>
  <si>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</si>
  <si>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</si>
  <si>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</si>
  <si>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</si>
  <si>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</si>
  <si>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</si>
  <si>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</si>
  <si>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</si>
  <si>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</si>
  <si>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</si>
  <si>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</si>
  <si>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</si>
  <si>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</si>
  <si>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</si>
  <si>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</si>
  <si>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</si>
  <si>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</si>
  <si>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</si>
  <si>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</si>
  <si>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</si>
  <si>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</si>
  <si>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</si>
  <si>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</si>
  <si>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</si>
  <si>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</si>
  <si>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</si>
  <si>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</si>
  <si>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</si>
  <si>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</si>
  <si>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</si>
  <si>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</si>
  <si>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</si>
  <si>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</si>
  <si>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</si>
  <si>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</si>
  <si>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</si>
  <si>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</si>
  <si>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</si>
  <si>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</si>
  <si>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</si>
  <si>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</si>
  <si>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</si>
  <si>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</si>
  <si>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</si>
  <si>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</si>
  <si>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</si>
  <si>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</si>
  <si>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</si>
  <si>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</si>
  <si>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</si>
  <si>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</si>
  <si>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</si>
  <si>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</si>
  <si>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</si>
  <si>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</si>
  <si>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</si>
  <si>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</si>
  <si>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</si>
  <si>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</si>
  <si>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</si>
  <si>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</si>
  <si>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</si>
  <si>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</si>
  <si>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</si>
  <si>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</si>
  <si>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</si>
  <si>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</si>
  <si>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</si>
  <si>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</si>
  <si>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</si>
  <si>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</si>
  <si>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</si>
  <si>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</si>
  <si>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</si>
  <si>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</si>
  <si>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</si>
  <si>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</si>
  <si>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</si>
  <si>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</si>
  <si>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</si>
  <si>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</si>
  <si>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</si>
  <si>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</si>
  <si>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</si>
  <si>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</si>
  <si>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</si>
  <si>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</si>
  <si>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</si>
  <si>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</si>
  <si>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</si>
  <si>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</si>
  <si>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</si>
  <si>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</si>
  <si>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</si>
  <si>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</si>
  <si>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</si>
  <si>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</si>
  <si>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</si>
  <si>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</si>
  <si>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</si>
  <si>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</si>
  <si>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</si>
  <si>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</si>
  <si>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</si>
  <si>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</si>
  <si>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</si>
  <si>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</si>
  <si>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</si>
  <si>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</si>
  <si>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</si>
  <si>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</si>
  <si>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</si>
  <si>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</si>
  <si>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</si>
  <si>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</si>
  <si>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</si>
  <si>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</si>
  <si>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</si>
  <si>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</si>
  <si>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</si>
  <si>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</si>
  <si>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</si>
  <si>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</si>
  <si>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</si>
  <si>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</si>
  <si>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</si>
  <si>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</si>
  <si>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</si>
  <si>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</si>
  <si>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</si>
  <si>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</si>
  <si>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</si>
  <si>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</si>
  <si>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</si>
  <si>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</si>
  <si>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</si>
  <si>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</si>
  <si>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</si>
  <si>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</si>
  <si>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</si>
  <si>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</si>
  <si>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</si>
  <si>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</si>
  <si>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</si>
  <si>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</si>
  <si>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</si>
  <si>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</si>
  <si>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</si>
  <si>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</si>
  <si>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</si>
  <si>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</si>
  <si>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</si>
  <si>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</si>
  <si>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</si>
  <si>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</si>
  <si>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</si>
  <si>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</si>
  <si>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</si>
  <si>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</si>
  <si>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</si>
  <si>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</si>
  <si>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</si>
  <si>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</si>
  <si>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</si>
  <si>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</si>
  <si>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</si>
  <si>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</si>
  <si>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</si>
  <si>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</si>
  <si>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</si>
  <si>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</si>
  <si>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</si>
  <si>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</si>
  <si>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</si>
  <si>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</si>
  <si>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</si>
  <si>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</si>
  <si>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</si>
  <si>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</si>
  <si>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</si>
  <si>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</si>
  <si>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</si>
  <si>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</si>
  <si>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</si>
  <si>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</si>
  <si>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</si>
  <si>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</si>
  <si>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</si>
  <si>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</si>
  <si>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</si>
  <si>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</si>
  <si>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</si>
  <si>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</si>
  <si>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</si>
  <si>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</si>
  <si>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</si>
  <si>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</si>
  <si>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</si>
  <si>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</si>
  <si>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</si>
  <si>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</si>
  <si>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</si>
  <si>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</si>
  <si>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</si>
  <si>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</si>
  <si>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</si>
  <si>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</si>
  <si>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</si>
  <si>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</si>
  <si>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</si>
  <si>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</si>
  <si>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</si>
  <si>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</si>
  <si>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</si>
  <si>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</si>
  <si>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</si>
  <si>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</si>
  <si>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</si>
  <si>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</si>
  <si>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</si>
  <si>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</si>
  <si>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</si>
  <si>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</si>
  <si>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</si>
  <si>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</si>
  <si>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</si>
  <si>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</si>
  <si>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</si>
  <si>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</si>
  <si>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</si>
  <si>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</si>
  <si>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</si>
  <si>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</si>
  <si>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</si>
  <si>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</si>
  <si>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</si>
  <si>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</si>
  <si>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</si>
  <si>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</si>
  <si>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</si>
  <si>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</si>
  <si>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</si>
  <si>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</si>
  <si>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</si>
  <si>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</si>
  <si>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</si>
  <si>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</si>
  <si>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</si>
  <si>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</si>
  <si>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</si>
  <si>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</si>
  <si>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</si>
  <si>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</si>
  <si>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</si>
  <si>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</si>
  <si>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</si>
  <si>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</si>
  <si>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</si>
  <si>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</si>
  <si>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</si>
  <si>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</si>
  <si>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</si>
  <si>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</si>
  <si>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</si>
  <si>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</si>
  <si>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</si>
  <si>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</si>
  <si>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</si>
  <si>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</si>
  <si>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</si>
  <si>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</si>
  <si>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</si>
  <si>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</si>
  <si>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</si>
  <si>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</si>
  <si>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</si>
  <si>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</si>
  <si>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</si>
  <si>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</si>
  <si>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</si>
  <si>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</si>
  <si>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</si>
  <si>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</si>
  <si>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</si>
  <si>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</si>
  <si>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</si>
  <si>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</si>
  <si>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</si>
  <si>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</si>
  <si>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</si>
  <si>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</si>
  <si>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</si>
  <si>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</si>
  <si>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</si>
  <si>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</si>
  <si>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</si>
  <si>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</si>
  <si>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</si>
  <si>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</si>
  <si>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</si>
  <si>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</si>
  <si>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</si>
  <si>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</si>
  <si>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</si>
  <si>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</si>
  <si>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</si>
  <si>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</si>
  <si>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</si>
  <si>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</si>
  <si>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</si>
  <si>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</si>
  <si>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</si>
  <si>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</si>
  <si>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</si>
  <si>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</si>
  <si>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</si>
  <si>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</si>
  <si>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</si>
  <si>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</si>
  <si>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</si>
  <si>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</si>
  <si>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</si>
  <si>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</si>
  <si>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</si>
  <si>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</si>
  <si>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</si>
  <si>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</si>
  <si>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</si>
  <si>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</si>
  <si>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</si>
  <si>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</si>
  <si>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</si>
  <si>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</si>
  <si>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</si>
  <si>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</si>
  <si>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</si>
  <si>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</si>
  <si>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</si>
  <si>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</si>
  <si>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</si>
  <si>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</si>
  <si>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</si>
  <si>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</si>
  <si>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</si>
  <si>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</si>
  <si>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</si>
  <si>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</si>
  <si>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</si>
  <si>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</si>
  <si>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</si>
  <si>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</si>
  <si>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</si>
  <si>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</si>
  <si>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</si>
  <si>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</si>
  <si>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</si>
  <si>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</si>
  <si>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</si>
  <si>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</si>
  <si>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</si>
  <si>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</si>
  <si>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</si>
  <si>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</si>
  <si>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</si>
  <si>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</si>
  <si>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</si>
  <si>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</si>
  <si>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</si>
  <si>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</si>
  <si>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</si>
  <si>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</si>
  <si>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</si>
  <si>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</si>
  <si>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</si>
  <si>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</si>
  <si>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</si>
  <si>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</si>
  <si>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</si>
  <si>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</si>
  <si>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</si>
  <si>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</si>
  <si>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</si>
  <si>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</si>
  <si>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</si>
  <si>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</si>
  <si>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</si>
  <si>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</si>
  <si>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</si>
  <si>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</si>
  <si>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</si>
  <si>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</si>
  <si>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</si>
  <si>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</si>
  <si>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</si>
  <si>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</si>
  <si>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</si>
  <si>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</si>
  <si>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</si>
  <si>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</si>
  <si>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</si>
  <si>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</si>
  <si>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</si>
  <si>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</si>
  <si>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</si>
  <si>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</si>
  <si>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</si>
  <si>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</si>
  <si>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</si>
  <si>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</si>
  <si>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</si>
  <si>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</si>
  <si>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</si>
  <si>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</si>
  <si>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</si>
  <si>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</si>
  <si>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</si>
  <si>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</si>
  <si>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</si>
  <si>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</si>
  <si>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</si>
  <si>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</si>
  <si>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</si>
  <si>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</si>
  <si>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</si>
  <si>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</si>
  <si>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</si>
  <si>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</si>
  <si>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</si>
  <si>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</si>
  <si>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</si>
  <si>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</si>
  <si>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</si>
  <si>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</si>
  <si>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</si>
  <si>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</si>
  <si>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</si>
  <si>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</si>
  <si>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</si>
  <si>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</si>
  <si>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</si>
  <si>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</si>
  <si>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</si>
  <si>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</si>
  <si>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</si>
  <si>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</si>
  <si>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</si>
  <si>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</si>
  <si>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</si>
  <si>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</si>
  <si>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</si>
  <si>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</si>
  <si>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</si>
  <si>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</si>
  <si>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</si>
  <si>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</si>
  <si>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</si>
  <si>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</si>
  <si>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</si>
  <si>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</si>
  <si>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</si>
  <si>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</si>
  <si>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</si>
  <si>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</si>
  <si>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</si>
  <si>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</si>
  <si>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</si>
  <si>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</si>
  <si>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</si>
  <si>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</si>
  <si>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</si>
  <si>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</si>
  <si>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</si>
  <si>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</si>
  <si>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</si>
  <si>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</si>
  <si>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</si>
  <si>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</si>
  <si>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</si>
  <si>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</si>
  <si>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</si>
  <si>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</si>
  <si>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</si>
  <si>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</si>
  <si>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</si>
  <si>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</si>
  <si>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</si>
  <si>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</si>
  <si>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</si>
  <si>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</si>
  <si>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</si>
  <si>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</si>
  <si>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</si>
  <si>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</si>
  <si>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</si>
  <si>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</si>
  <si>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</si>
  <si>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</si>
  <si>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</si>
  <si>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</si>
  <si>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</si>
  <si>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</si>
  <si>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</si>
  <si>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</si>
  <si>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</si>
  <si>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</si>
  <si>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</si>
  <si>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</si>
  <si>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</si>
  <si>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</si>
  <si>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</si>
  <si>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</si>
  <si>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</si>
  <si>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</si>
  <si>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</si>
  <si>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</si>
  <si>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</si>
  <si>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</si>
  <si>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</si>
  <si>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</si>
  <si>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</si>
  <si>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</si>
  <si>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</si>
  <si>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</si>
  <si>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</si>
  <si>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</si>
  <si>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</si>
  <si>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</si>
  <si>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</si>
  <si>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</si>
  <si>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</si>
  <si>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</si>
  <si>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</si>
  <si>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</si>
  <si>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</si>
  <si>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</si>
  <si>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</si>
  <si>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</si>
  <si>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</si>
  <si>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</si>
  <si>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</si>
  <si>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</si>
  <si>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</si>
  <si>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</si>
  <si>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</si>
  <si>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</si>
  <si>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</si>
  <si>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</si>
  <si>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</si>
  <si>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</si>
  <si>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</si>
  <si>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</si>
  <si>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</si>
  <si>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</si>
  <si>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</si>
  <si>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</si>
  <si>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</si>
  <si>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</si>
  <si>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</si>
  <si>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</si>
  <si>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</si>
  <si>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</si>
  <si>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</si>
  <si>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</si>
  <si>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</si>
  <si>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</si>
  <si>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</si>
  <si>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</si>
  <si>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</si>
  <si>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</si>
  <si>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</si>
  <si>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</si>
  <si>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</si>
  <si>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</si>
  <si>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</si>
  <si>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</si>
  <si>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</si>
  <si>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</si>
  <si>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</si>
  <si>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</si>
  <si>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</si>
  <si>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</si>
  <si>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</si>
  <si>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</si>
  <si>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</si>
  <si>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</si>
  <si>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</si>
  <si>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</si>
  <si>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</si>
  <si>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</si>
  <si>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</si>
  <si>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</si>
  <si>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</si>
  <si>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</si>
  <si>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</si>
  <si>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</si>
  <si>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</si>
  <si>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</si>
  <si>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</si>
  <si>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</si>
  <si>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</si>
  <si>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</si>
  <si>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</si>
  <si>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</si>
  <si>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</si>
  <si>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</si>
  <si>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</si>
  <si>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</si>
  <si>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</si>
  <si>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</si>
  <si>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</si>
  <si>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</si>
  <si>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</si>
  <si>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</si>
  <si>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</si>
  <si>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</si>
  <si>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</si>
  <si>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</si>
  <si>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</si>
  <si>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</si>
  <si>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</si>
  <si>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</si>
  <si>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</si>
  <si>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</si>
  <si>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</si>
  <si>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</si>
  <si>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</si>
  <si>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</si>
  <si>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</si>
  <si>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</si>
  <si>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</si>
  <si>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</si>
  <si>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</si>
  <si>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</si>
  <si>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</si>
  <si>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</si>
  <si>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</si>
  <si>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</si>
  <si>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</si>
  <si>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</si>
  <si>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</si>
  <si>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</si>
  <si>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</si>
  <si>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</si>
  <si>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</si>
  <si>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</si>
  <si>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</si>
  <si>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</si>
  <si>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</si>
  <si>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</si>
  <si>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</si>
  <si>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</si>
  <si>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</si>
  <si>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</si>
  <si>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</si>
  <si>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</si>
  <si>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</si>
  <si>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</si>
  <si>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</si>
  <si>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</si>
  <si>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</si>
  <si>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</si>
  <si>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</si>
  <si>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</si>
  <si>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</si>
  <si>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</si>
  <si>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</si>
  <si>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</si>
  <si>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</si>
  <si>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</si>
  <si>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</si>
  <si>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</si>
  <si>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</si>
  <si>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</si>
  <si>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</si>
  <si>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</si>
  <si>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</si>
  <si>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</si>
  <si>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</si>
  <si>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</si>
  <si>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</si>
  <si>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</si>
  <si>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</si>
  <si>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</si>
  <si>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</si>
  <si>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</si>
  <si>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</si>
  <si>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</si>
  <si>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</si>
  <si>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</si>
  <si>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</si>
  <si>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</si>
  <si>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</si>
  <si>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</si>
  <si>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</si>
  <si>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</si>
  <si>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</si>
  <si>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</si>
  <si>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</si>
  <si>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</si>
  <si>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</si>
  <si>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</si>
  <si>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</si>
  <si>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</si>
  <si>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</si>
  <si>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</si>
  <si>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</si>
  <si>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</si>
  <si>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</si>
  <si>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</si>
  <si>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</si>
  <si>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</si>
  <si>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</si>
  <si>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</si>
  <si>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</si>
  <si>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</si>
  <si>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</si>
  <si>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</si>
  <si>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</si>
  <si>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</si>
  <si>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</si>
  <si>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</si>
  <si>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</si>
  <si>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</si>
  <si>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</si>
  <si>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</si>
  <si>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</si>
  <si>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</si>
  <si>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</si>
  <si>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</si>
  <si>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</si>
  <si>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</si>
  <si>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</si>
  <si>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</si>
  <si>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</si>
  <si>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</si>
  <si>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</si>
  <si>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</si>
  <si>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</si>
  <si>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</si>
  <si>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</si>
  <si>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</si>
  <si>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</si>
  <si>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</si>
  <si>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</si>
  <si>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</si>
  <si>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</si>
  <si>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</si>
  <si>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</si>
  <si>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</si>
  <si>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</si>
  <si>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</si>
  <si>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</si>
  <si>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</si>
  <si>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</si>
  <si>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</si>
  <si>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</si>
  <si>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</si>
  <si>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</si>
  <si>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</si>
  <si>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</si>
  <si>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</si>
  <si>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</si>
  <si>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</si>
  <si>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</si>
  <si>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</si>
  <si>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</si>
  <si>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</si>
  <si>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</si>
  <si>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</si>
  <si>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</si>
  <si>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</si>
  <si>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</si>
  <si>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</si>
  <si>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</si>
  <si>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</si>
  <si>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</si>
  <si>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</si>
  <si>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</si>
  <si>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</si>
  <si>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</si>
  <si>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</si>
  <si>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</si>
  <si>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</si>
  <si>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</si>
  <si>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</si>
  <si>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</si>
  <si>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</si>
  <si>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</si>
  <si>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</si>
  <si>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</si>
  <si>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</si>
  <si>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</si>
  <si>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</si>
  <si>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</si>
  <si>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</si>
  <si>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</si>
  <si>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</si>
  <si>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</si>
  <si>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</si>
  <si>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</si>
  <si>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</si>
  <si>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</si>
  <si>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</si>
  <si>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</si>
  <si>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</si>
  <si>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</si>
  <si>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</si>
  <si>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</si>
  <si>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</si>
  <si>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</si>
  <si>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</si>
  <si>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</si>
  <si>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</si>
  <si>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</si>
  <si>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</si>
  <si>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</si>
  <si>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</si>
  <si>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</si>
  <si>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</si>
  <si>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</si>
  <si>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</si>
  <si>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</si>
  <si>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</si>
  <si>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</si>
  <si>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</si>
  <si>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</si>
  <si>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</si>
  <si>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</si>
  <si>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</si>
  <si>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</si>
  <si>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</si>
  <si>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</si>
  <si>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</si>
  <si>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</si>
  <si>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</si>
  <si>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</si>
  <si>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</si>
  <si>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</si>
  <si>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</si>
  <si>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</si>
  <si>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</si>
  <si>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</si>
  <si>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</si>
  <si>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</si>
  <si>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</si>
  <si>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</si>
  <si>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</si>
  <si>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</si>
  <si>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</si>
  <si>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</si>
  <si>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</si>
  <si>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</si>
  <si>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</si>
  <si>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</si>
  <si>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</si>
  <si>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</si>
  <si>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</si>
  <si>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</si>
  <si>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</si>
  <si>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</si>
  <si>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</si>
  <si>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</si>
  <si>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</si>
  <si>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</si>
  <si>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</si>
  <si>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</si>
  <si>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</si>
  <si>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</si>
  <si>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</si>
  <si>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</si>
  <si>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</si>
  <si>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</si>
  <si>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</si>
  <si>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</si>
  <si>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</si>
  <si>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</si>
  <si>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</si>
  <si>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</si>
  <si>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</si>
  <si>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</si>
  <si>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</si>
  <si>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</si>
  <si>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</si>
  <si>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</si>
  <si>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</si>
  <si>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</si>
  <si>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</si>
  <si>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</si>
  <si>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</si>
  <si>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</si>
  <si>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</si>
  <si>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</si>
  <si>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</si>
  <si>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</si>
  <si>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</si>
  <si>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</si>
  <si>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</si>
  <si>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</si>
  <si>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</si>
  <si>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</si>
  <si>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</si>
  <si>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</si>
  <si>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</si>
  <si>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</si>
  <si>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</si>
  <si>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</si>
  <si>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</si>
  <si>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</si>
  <si>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</si>
  <si>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</si>
  <si>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</si>
  <si>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</si>
  <si>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</si>
  <si>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</si>
  <si>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</si>
  <si>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</si>
  <si>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</si>
  <si>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</si>
  <si>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</si>
  <si>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</si>
  <si>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</si>
  <si>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</si>
  <si>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</si>
  <si>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</si>
  <si>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</si>
  <si>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</si>
  <si>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</si>
  <si>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</si>
  <si>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</si>
  <si>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</si>
  <si>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</si>
  <si>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</si>
  <si>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</si>
  <si>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</si>
  <si>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</si>
  <si>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</si>
  <si>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</si>
  <si>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</si>
  <si>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</si>
  <si>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</si>
  <si>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</si>
  <si>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</si>
  <si>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</si>
  <si>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</si>
  <si>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</si>
  <si>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</si>
  <si>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</si>
  <si>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</si>
  <si>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</si>
  <si>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</si>
  <si>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</si>
  <si>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</si>
  <si>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</si>
  <si>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</si>
  <si>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</si>
  <si>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</si>
  <si>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</si>
  <si>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</si>
  <si>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</si>
  <si>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</si>
  <si>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</si>
  <si>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</si>
  <si>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</si>
  <si>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</si>
  <si>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</si>
  <si>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</si>
  <si>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</si>
  <si>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</si>
  <si>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</si>
  <si>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</si>
  <si>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</si>
  <si>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</si>
  <si>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</si>
  <si>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</si>
  <si>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</si>
  <si>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</si>
  <si>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</si>
  <si>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</si>
  <si>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</si>
  <si>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</si>
  <si>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</si>
  <si>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</si>
  <si>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</si>
  <si>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</si>
  <si>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</si>
  <si>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</si>
  <si>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</si>
  <si>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</si>
  <si>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</si>
  <si>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</si>
  <si>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</si>
  <si>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</si>
  <si>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</si>
  <si>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</si>
  <si>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</si>
  <si>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</si>
  <si>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</si>
  <si>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</si>
  <si>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</si>
  <si>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</si>
  <si>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</si>
  <si>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</si>
  <si>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</si>
  <si>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</si>
  <si>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</si>
  <si>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</si>
  <si>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</si>
  <si>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</si>
  <si>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</si>
  <si>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</si>
  <si>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</si>
  <si>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</si>
  <si>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</si>
  <si>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</si>
  <si>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</si>
  <si>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</si>
  <si>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</si>
  <si>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</si>
  <si>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</si>
  <si>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</si>
  <si>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</si>
  <si>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</si>
  <si>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</si>
  <si>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</si>
  <si>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</si>
  <si>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</si>
  <si>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</si>
  <si>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</si>
  <si>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</si>
  <si>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</si>
  <si>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</si>
  <si>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</si>
  <si>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</si>
  <si>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</si>
  <si>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</si>
  <si>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</si>
  <si>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</si>
  <si>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</si>
  <si>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</si>
  <si>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</si>
  <si>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</si>
  <si>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</si>
  <si>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</si>
  <si>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</si>
  <si>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</si>
  <si>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</si>
  <si>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</si>
  <si>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</si>
  <si>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</si>
  <si>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</si>
  <si>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</si>
  <si>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</si>
  <si>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</si>
  <si>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</si>
  <si>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</si>
  <si>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</si>
  <si>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</si>
  <si>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</si>
  <si>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</si>
  <si>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</si>
  <si>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</si>
  <si>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</si>
  <si>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</si>
  <si>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</si>
  <si>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</si>
  <si>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</si>
  <si>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</si>
  <si>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</si>
  <si>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</si>
  <si>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</si>
  <si>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</si>
  <si>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</si>
  <si>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</si>
  <si>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</si>
  <si>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</si>
  <si>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</si>
  <si>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</si>
  <si>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</si>
  <si>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</si>
  <si>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</si>
  <si>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</si>
  <si>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</si>
  <si>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</si>
  <si>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</si>
  <si>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</si>
  <si>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</si>
  <si>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</si>
  <si>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</si>
  <si>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</si>
  <si>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</si>
  <si>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</si>
  <si>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</si>
  <si>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</si>
  <si>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</si>
  <si>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</si>
  <si>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</si>
  <si>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</si>
  <si>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</si>
  <si>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</si>
  <si>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</si>
  <si>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</si>
  <si>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</si>
  <si>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</si>
  <si>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</si>
  <si>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</si>
  <si>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</si>
  <si>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</si>
  <si>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</si>
  <si>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</si>
  <si>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</si>
  <si>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</si>
  <si>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</si>
  <si>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</si>
  <si>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</si>
  <si>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</si>
  <si>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</si>
  <si>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</si>
  <si>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</si>
  <si>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</si>
  <si>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</si>
  <si>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</si>
  <si>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</si>
  <si>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</si>
  <si>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</si>
  <si>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</si>
  <si>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</si>
  <si>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</si>
  <si>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</si>
  <si>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</si>
  <si>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</si>
  <si>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</si>
  <si>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</si>
  <si>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</si>
  <si>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</si>
  <si>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</si>
  <si>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</si>
  <si>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</si>
  <si>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</si>
  <si>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</si>
  <si>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</si>
  <si>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</si>
  <si>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</si>
  <si>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</si>
  <si>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</si>
  <si>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</si>
  <si>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</si>
  <si>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</si>
  <si>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</si>
  <si>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</si>
  <si>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</si>
  <si>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</si>
  <si>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</si>
  <si>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</si>
  <si>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</si>
  <si>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</si>
  <si>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</si>
  <si>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</si>
  <si>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</si>
  <si>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</si>
  <si>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</si>
  <si>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</si>
  <si>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</si>
  <si>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</si>
  <si>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</si>
  <si>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</si>
  <si>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</si>
  <si>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</si>
  <si>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</si>
  <si>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</si>
  <si>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</si>
  <si>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</si>
  <si>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</si>
  <si>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</si>
  <si>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</si>
  <si>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</si>
  <si>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</si>
  <si>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</si>
  <si>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</si>
  <si>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</si>
  <si>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</si>
  <si>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</si>
  <si>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</si>
  <si>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</si>
  <si>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</si>
  <si>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</si>
  <si>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</si>
  <si>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</si>
  <si>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</si>
  <si>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</si>
  <si>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</si>
  <si>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</si>
  <si>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</si>
  <si>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</si>
  <si>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</si>
  <si>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</si>
  <si>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</si>
  <si>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</si>
  <si>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</si>
  <si>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</si>
  <si>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</si>
  <si>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</si>
  <si>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</si>
  <si>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</si>
  <si>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</si>
  <si>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</si>
  <si>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</si>
  <si>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</si>
  <si>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</si>
  <si>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</si>
  <si>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</si>
  <si>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</si>
  <si>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</si>
  <si>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</si>
  <si>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</si>
  <si>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</si>
  <si>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</si>
  <si>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</si>
  <si>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</si>
  <si>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</si>
  <si>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</si>
  <si>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</si>
  <si>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</si>
  <si>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</si>
  <si>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</si>
  <si>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</si>
  <si>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</si>
  <si>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</si>
  <si>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</si>
  <si>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</si>
  <si>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</si>
  <si>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</si>
  <si>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</si>
  <si>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</si>
  <si>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</si>
  <si>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</si>
  <si>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</si>
  <si>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</si>
  <si>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</si>
  <si>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</si>
  <si>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</si>
  <si>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</si>
  <si>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</si>
  <si>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</si>
  <si>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</si>
  <si>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</si>
  <si>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</si>
  <si>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</si>
  <si>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</si>
  <si>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</si>
  <si>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</si>
  <si>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</si>
  <si>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</si>
  <si>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</si>
  <si>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</si>
  <si>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</si>
  <si>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</si>
  <si>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</si>
  <si>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</si>
  <si>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</si>
  <si>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</si>
  <si>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</si>
  <si>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</si>
  <si>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</si>
  <si>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</si>
  <si>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</si>
  <si>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</si>
  <si>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</si>
  <si>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</si>
  <si>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</si>
  <si>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</si>
  <si>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</si>
  <si>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</si>
  <si>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</si>
  <si>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</si>
  <si>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</si>
  <si>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</si>
  <si>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</si>
  <si>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</si>
  <si>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</si>
  <si>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</si>
  <si>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</si>
  <si>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</si>
  <si>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</si>
  <si>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</si>
  <si>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</si>
  <si>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</si>
  <si>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</si>
  <si>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</si>
  <si>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</si>
  <si>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</si>
  <si>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</si>
  <si>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</si>
  <si>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</si>
  <si>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</si>
  <si>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</si>
  <si>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</si>
  <si>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</si>
  <si>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</si>
  <si>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</si>
  <si>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</si>
  <si>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</si>
  <si>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</si>
  <si>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</si>
  <si>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</si>
  <si>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</si>
  <si>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</si>
  <si>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</si>
  <si>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</si>
  <si>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</si>
  <si>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</si>
  <si>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</si>
  <si>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</si>
  <si>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</si>
  <si>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</si>
  <si>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</si>
  <si>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</si>
  <si>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</si>
  <si>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</si>
  <si>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</si>
  <si>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</si>
  <si>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</si>
  <si>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</si>
  <si>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</si>
  <si>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</si>
  <si>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</si>
  <si>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</si>
  <si>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</si>
  <si>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</si>
  <si>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</si>
  <si>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</si>
  <si>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</si>
  <si>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</si>
  <si>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</si>
  <si>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</si>
  <si>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</si>
  <si>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</si>
  <si>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</si>
  <si>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</si>
  <si>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</si>
  <si>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</si>
  <si>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</si>
  <si>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</si>
  <si>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</si>
  <si>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</si>
  <si>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</si>
  <si>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</si>
  <si>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</si>
  <si>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</si>
  <si>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</si>
  <si>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</si>
  <si>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</si>
  <si>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</si>
  <si>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</si>
  <si>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</si>
  <si>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</si>
  <si>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</si>
  <si>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</si>
  <si>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</si>
  <si>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</si>
  <si>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</si>
  <si>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</si>
  <si>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</si>
  <si>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</si>
  <si>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</si>
  <si>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</si>
  <si>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</si>
  <si>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</si>
  <si>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</si>
  <si>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</si>
  <si>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</si>
  <si>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</si>
  <si>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</si>
  <si>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</si>
  <si>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</si>
  <si>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</si>
  <si>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</si>
  <si>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</si>
  <si>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</si>
  <si>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</si>
  <si>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</si>
  <si>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</si>
  <si>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</si>
  <si>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</si>
  <si>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</si>
  <si>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</si>
  <si>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</si>
  <si>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</si>
  <si>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</si>
  <si>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</si>
  <si>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</si>
  <si>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</si>
  <si>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</si>
  <si>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</si>
  <si>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</si>
  <si>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</si>
  <si>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</si>
  <si>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</si>
  <si>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</si>
  <si>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</si>
  <si>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</si>
  <si>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</si>
  <si>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</si>
  <si>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</si>
  <si>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</si>
  <si>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</si>
  <si>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</si>
  <si>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</si>
  <si>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</si>
  <si>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</si>
  <si>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</si>
  <si>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</si>
  <si>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</si>
  <si>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</si>
  <si>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</si>
  <si>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</si>
  <si>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</si>
  <si>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</si>
  <si>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</si>
  <si>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</si>
  <si>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</si>
  <si>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</si>
  <si>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</si>
  <si>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</si>
  <si>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</si>
  <si>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</si>
  <si>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</si>
  <si>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</si>
  <si>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</si>
  <si>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</si>
  <si>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</si>
  <si>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</si>
  <si>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</si>
  <si>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</si>
  <si>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</si>
  <si>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</si>
  <si>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</si>
  <si>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</si>
  <si>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</si>
  <si>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</si>
  <si>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</si>
  <si>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</si>
  <si>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</si>
  <si>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</si>
  <si>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</si>
  <si>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</si>
  <si>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</si>
  <si>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</si>
  <si>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</si>
  <si>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</si>
  <si>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</si>
  <si>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</si>
  <si>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</si>
  <si>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</si>
  <si>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</si>
  <si>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</si>
  <si>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</si>
  <si>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</si>
  <si>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</si>
  <si>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</si>
  <si>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</si>
  <si>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</si>
  <si>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</si>
  <si>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</si>
  <si>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</si>
  <si>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</si>
  <si>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</si>
  <si>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</si>
  <si>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</si>
  <si>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</si>
  <si>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</si>
  <si>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</si>
  <si>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</si>
  <si>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</si>
  <si>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</si>
  <si>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</si>
  <si>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</si>
  <si>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</si>
  <si>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</si>
  <si>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</si>
  <si>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</si>
  <si>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</si>
  <si>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</si>
  <si>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</si>
  <si>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</si>
  <si>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</si>
  <si>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</si>
  <si>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</si>
  <si>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</si>
  <si>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</si>
  <si>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</si>
  <si>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</si>
  <si>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</si>
  <si>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</si>
  <si>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</si>
  <si>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</si>
  <si>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</si>
  <si>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</si>
  <si>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</si>
  <si>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</si>
  <si>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</si>
  <si>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</si>
  <si>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</si>
  <si>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</si>
  <si>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</si>
  <si>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</si>
  <si>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</si>
  <si>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</si>
  <si>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</si>
  <si>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</si>
  <si>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</si>
  <si>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</si>
  <si>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</si>
  <si>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</si>
  <si>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</si>
  <si>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</si>
  <si>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</si>
  <si>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</si>
  <si>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</si>
  <si>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</si>
  <si>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</si>
  <si>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</si>
  <si>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</si>
  <si>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</si>
  <si>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</si>
  <si>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</si>
  <si>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</si>
  <si>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</si>
  <si>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</si>
  <si>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</si>
  <si>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</si>
  <si>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</si>
  <si>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</si>
  <si>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</si>
  <si>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</si>
  <si>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</si>
  <si>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</si>
  <si>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</si>
  <si>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</si>
  <si>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</si>
  <si>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</si>
  <si>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</si>
  <si>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</si>
  <si>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</si>
  <si>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</si>
  <si>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</si>
  <si>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</si>
  <si>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</si>
  <si>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</si>
  <si>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</si>
  <si>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</si>
  <si>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</si>
  <si>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</si>
  <si>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</si>
  <si>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</si>
  <si>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</si>
  <si>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</si>
  <si>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</si>
  <si>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</si>
  <si>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</si>
  <si>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</si>
  <si>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</si>
  <si>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</si>
  <si>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</si>
  <si>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</si>
  <si>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</si>
  <si>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</si>
  <si>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</si>
  <si>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</si>
  <si>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</si>
  <si>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</si>
  <si>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</si>
  <si>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</si>
  <si>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</si>
  <si>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</si>
  <si>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</si>
  <si>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</si>
  <si>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</si>
  <si>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</si>
  <si>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</si>
  <si>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</si>
  <si>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</si>
  <si>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</si>
  <si>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</si>
  <si>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</si>
  <si>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</si>
  <si>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</si>
  <si>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</si>
  <si>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</si>
  <si>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</si>
  <si>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</si>
  <si>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</si>
  <si>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</si>
  <si>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</si>
  <si>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</si>
  <si>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</si>
  <si>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</si>
  <si>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</si>
  <si>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</si>
  <si>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</si>
  <si>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</si>
  <si>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</si>
  <si>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</si>
  <si>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</si>
  <si>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</si>
  <si>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</si>
  <si>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</si>
  <si>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</si>
  <si>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</si>
  <si>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</si>
  <si>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</si>
  <si>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</si>
  <si>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</si>
  <si>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</si>
  <si>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</si>
  <si>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</si>
  <si>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</si>
  <si>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</si>
  <si>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</si>
  <si>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</si>
  <si>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</si>
  <si>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</si>
  <si>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</si>
  <si>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</si>
  <si>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</si>
  <si>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</si>
  <si>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</si>
  <si>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</si>
  <si>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</si>
  <si>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</si>
  <si>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</si>
  <si>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</si>
  <si>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</si>
  <si>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</si>
  <si>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</si>
  <si>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</si>
  <si>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</si>
  <si>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</si>
  <si>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</si>
  <si>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</si>
  <si>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</si>
  <si>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</si>
  <si>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</si>
  <si>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</si>
  <si>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</si>
  <si>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</si>
  <si>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</si>
  <si>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</si>
  <si>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</si>
  <si>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</si>
  <si>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</si>
  <si>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</si>
  <si>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</si>
  <si>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</si>
  <si>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</si>
  <si>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</si>
  <si>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</si>
  <si>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</si>
  <si>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</si>
  <si>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</si>
  <si>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</si>
  <si>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</si>
  <si>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</si>
  <si>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</si>
  <si>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</si>
  <si>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</si>
  <si>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</si>
  <si>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</si>
  <si>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</si>
  <si>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</si>
  <si>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</si>
  <si>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</si>
  <si>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</si>
  <si>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</si>
  <si>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</si>
  <si>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</si>
  <si>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</si>
  <si>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</si>
  <si>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</si>
  <si>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</si>
  <si>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</si>
  <si>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</si>
  <si>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</si>
  <si>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</si>
  <si>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</si>
  <si>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</si>
  <si>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</si>
  <si>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</si>
  <si>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</si>
  <si>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</si>
  <si>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</si>
  <si>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</si>
  <si>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</si>
  <si>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</si>
  <si>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</si>
  <si>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</si>
  <si>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</si>
  <si>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</si>
  <si>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</si>
  <si>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</si>
  <si>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</si>
  <si>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</si>
  <si>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</si>
  <si>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</si>
  <si>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</si>
  <si>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</si>
  <si>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</si>
  <si>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</si>
  <si>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</si>
  <si>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</si>
  <si>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</si>
  <si>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</si>
  <si>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</si>
  <si>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</si>
  <si>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</si>
  <si>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</si>
  <si>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</si>
  <si>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</si>
  <si>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</si>
  <si>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</si>
  <si>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</si>
  <si>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</si>
  <si>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</si>
  <si>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</si>
  <si>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</si>
  <si>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</si>
  <si>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</si>
  <si>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</si>
  <si>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</si>
  <si>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</si>
  <si>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</si>
  <si>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</si>
  <si>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</si>
  <si>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</si>
  <si>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</si>
  <si>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</si>
  <si>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</si>
  <si>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</si>
  <si>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</si>
  <si>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</si>
  <si>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</si>
  <si>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</si>
  <si>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</si>
  <si>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</si>
  <si>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</si>
  <si>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</si>
  <si>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</si>
  <si>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</si>
  <si>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</si>
  <si>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</si>
  <si>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</si>
  <si>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</si>
  <si>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</si>
  <si>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</si>
  <si>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</si>
  <si>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</si>
  <si>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</si>
  <si>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</si>
  <si>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</si>
  <si>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</si>
  <si>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</si>
  <si>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</si>
  <si>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</si>
  <si>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</si>
  <si>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</si>
  <si>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</si>
  <si>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</si>
  <si>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</si>
  <si>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</si>
  <si>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</si>
  <si>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</si>
  <si>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</si>
  <si>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</si>
  <si>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</si>
  <si>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</si>
  <si>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</si>
  <si>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</si>
  <si>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</si>
  <si>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</si>
  <si>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</si>
  <si>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</si>
  <si>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</si>
  <si>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</si>
  <si>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</si>
  <si>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</si>
  <si>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</si>
  <si>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</si>
  <si>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</si>
  <si>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</si>
  <si>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</si>
  <si>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</si>
  <si>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</si>
  <si>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</si>
  <si>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</si>
  <si>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</si>
  <si>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</si>
  <si>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</si>
  <si>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</si>
  <si>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</si>
  <si>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</si>
  <si>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</si>
  <si>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</si>
  <si>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</si>
  <si>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</si>
  <si>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</si>
  <si>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</si>
  <si>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</si>
  <si>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</si>
  <si>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</si>
  <si>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</si>
  <si>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</si>
  <si>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</si>
  <si>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</si>
  <si>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</si>
  <si>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</si>
  <si>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</si>
  <si>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</si>
  <si>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</si>
  <si>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</si>
  <si>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</si>
  <si>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</si>
  <si>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</si>
  <si>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</si>
  <si>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</si>
  <si>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</si>
  <si>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</si>
  <si>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</si>
  <si>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</si>
  <si>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</si>
  <si>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</si>
  <si>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</si>
  <si>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</si>
  <si>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</si>
  <si>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</si>
  <si>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</si>
  <si>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</si>
  <si>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</si>
  <si>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</si>
  <si>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</si>
  <si>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</si>
  <si>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</si>
  <si>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</si>
  <si>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</si>
  <si>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</si>
  <si>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</si>
  <si>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</si>
  <si>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</si>
  <si>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</si>
  <si>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</si>
  <si>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</si>
  <si>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</si>
  <si>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</si>
  <si>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</si>
  <si>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</si>
  <si>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</si>
  <si>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</si>
  <si>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</si>
  <si>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</si>
  <si>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</si>
  <si>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</si>
  <si>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</si>
  <si>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</si>
  <si>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</si>
  <si>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</si>
  <si>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</si>
  <si>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</si>
  <si>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</si>
  <si>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</si>
  <si>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</si>
  <si>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</si>
  <si>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</si>
  <si>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</si>
  <si>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</si>
  <si>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</si>
  <si>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</si>
  <si>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</si>
  <si>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</si>
  <si>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</si>
  <si>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</si>
  <si>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</si>
  <si>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</si>
  <si>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</si>
  <si>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</si>
  <si>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</si>
  <si>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</si>
  <si>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</si>
  <si>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</si>
  <si>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</si>
  <si>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</si>
  <si>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</si>
  <si>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</si>
  <si>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</si>
  <si>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</si>
  <si>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</si>
  <si>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</si>
  <si>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</si>
  <si>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</si>
  <si>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</si>
  <si>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</si>
  <si>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</si>
  <si>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</si>
  <si>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</si>
  <si>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</si>
  <si>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</si>
  <si>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</si>
  <si>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</si>
  <si>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</si>
  <si>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</si>
  <si>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</si>
  <si>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</si>
  <si>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</si>
  <si>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</si>
  <si>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</si>
  <si>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</si>
  <si>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</si>
  <si>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</si>
  <si>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</si>
  <si>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</si>
  <si>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</si>
  <si>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</si>
  <si>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</si>
  <si>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</si>
  <si>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</si>
  <si>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</si>
  <si>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</si>
  <si>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</si>
  <si>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</si>
  <si>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</si>
  <si>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</si>
  <si>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</si>
  <si>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</si>
  <si>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</si>
  <si>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</si>
  <si>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</si>
  <si>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</si>
  <si>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</si>
  <si>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</si>
  <si>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</si>
  <si>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</si>
  <si>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</si>
  <si>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</si>
  <si>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</si>
  <si>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</si>
  <si>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</si>
  <si>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</si>
  <si>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</si>
  <si>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</si>
  <si>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</si>
  <si>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</si>
  <si>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</si>
  <si>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</si>
  <si>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</si>
  <si>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</si>
  <si>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</si>
  <si>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</si>
  <si>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</si>
  <si>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</si>
  <si>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</si>
  <si>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</si>
  <si>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</si>
  <si>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</si>
  <si>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</si>
  <si>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</si>
  <si>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</si>
  <si>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</si>
  <si>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</si>
  <si>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</si>
  <si>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</si>
  <si>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</si>
  <si>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</si>
  <si>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</si>
  <si>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</si>
  <si>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</si>
  <si>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</si>
  <si>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</si>
  <si>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</si>
  <si>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</si>
  <si>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</si>
  <si>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</si>
  <si>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</si>
  <si>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</si>
  <si>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</si>
  <si>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</si>
  <si>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</si>
  <si>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</si>
  <si>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</si>
  <si>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</si>
  <si>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</si>
  <si>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</si>
  <si>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</si>
  <si>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</si>
  <si>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</si>
  <si>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</si>
  <si>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</si>
  <si>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</si>
  <si>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</si>
  <si>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</si>
  <si>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</si>
  <si>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</si>
  <si>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</si>
  <si>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</si>
  <si>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</si>
  <si>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</si>
  <si>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</si>
  <si>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</si>
  <si>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</si>
  <si>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</si>
  <si>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</si>
  <si>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</si>
  <si>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</si>
  <si>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</si>
  <si>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</si>
  <si>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</si>
  <si>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</si>
  <si>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</si>
  <si>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</si>
  <si>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</si>
  <si>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</si>
  <si>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</si>
  <si>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</si>
  <si>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</si>
  <si>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</si>
  <si>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</si>
  <si>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</si>
  <si>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</si>
  <si>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</si>
  <si>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</si>
  <si>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</si>
  <si>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</si>
  <si>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</si>
  <si>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</si>
  <si>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</si>
  <si>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</si>
  <si>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</si>
  <si>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</si>
  <si>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</si>
  <si>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</si>
  <si>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</si>
  <si>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</si>
  <si>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</si>
  <si>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</si>
  <si>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</si>
  <si>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</si>
  <si>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</si>
  <si>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</si>
  <si>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</si>
  <si>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</si>
  <si>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</si>
  <si>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</si>
  <si>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</si>
  <si>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</si>
  <si>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</si>
  <si>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</si>
  <si>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</si>
  <si>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</si>
  <si>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</si>
  <si>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</si>
  <si>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</si>
  <si>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</si>
  <si>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</si>
  <si>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</si>
  <si>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</si>
  <si>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</si>
  <si>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</si>
  <si>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</si>
  <si>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</si>
  <si>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</si>
  <si>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</si>
  <si>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</si>
  <si>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</si>
  <si>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</si>
  <si>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</si>
  <si>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</si>
  <si>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</si>
  <si>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</si>
  <si>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</si>
  <si>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</si>
  <si>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</si>
  <si>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</si>
  <si>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</si>
  <si>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</si>
  <si>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</si>
  <si>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</si>
  <si>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</si>
  <si>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</si>
  <si>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</si>
  <si>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</si>
  <si>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</si>
  <si>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</si>
  <si>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</si>
  <si>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</si>
  <si>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</si>
  <si>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</si>
  <si>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</si>
  <si>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</si>
  <si>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</si>
  <si>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</si>
  <si>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</si>
  <si>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</si>
  <si>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</si>
  <si>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</si>
  <si>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</si>
  <si>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</si>
  <si>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</si>
  <si>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</si>
  <si>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</si>
  <si>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</si>
  <si>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</si>
  <si>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</si>
  <si>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</si>
  <si>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</si>
  <si>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</si>
  <si>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</si>
  <si>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</si>
  <si>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</si>
  <si>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</si>
  <si>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</si>
  <si>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</si>
  <si>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</si>
  <si>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</si>
  <si>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</si>
  <si>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</si>
  <si>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</si>
  <si>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</si>
  <si>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</si>
  <si>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</si>
  <si>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</si>
  <si>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</si>
  <si>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</si>
  <si>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</si>
  <si>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</si>
  <si>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</si>
  <si>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</si>
  <si>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</si>
  <si>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</si>
  <si>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</si>
  <si>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</si>
  <si>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</si>
  <si>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</si>
  <si>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</si>
  <si>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</si>
  <si>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</si>
  <si>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</si>
  <si>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</si>
  <si>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</si>
  <si>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</si>
  <si>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</si>
  <si>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</si>
  <si>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</si>
  <si>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</si>
  <si>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</si>
  <si>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</si>
  <si>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</si>
  <si>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</si>
  <si>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</si>
  <si>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</si>
  <si>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</si>
  <si>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</si>
  <si>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</si>
  <si>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</si>
  <si>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</si>
  <si>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</si>
  <si>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</si>
  <si>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</si>
  <si>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</si>
  <si>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</si>
  <si>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</si>
  <si>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</si>
  <si>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</si>
  <si>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</si>
  <si>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</si>
  <si>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</si>
  <si>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</si>
  <si>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</si>
  <si>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</si>
  <si>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</si>
  <si>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</si>
  <si>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</si>
  <si>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</si>
  <si>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</si>
  <si>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</si>
  <si>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</si>
  <si>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</si>
  <si>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</si>
  <si>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</si>
  <si>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</si>
  <si>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</si>
  <si>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</si>
  <si>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</si>
  <si>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</si>
  <si>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</si>
  <si>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</si>
  <si>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</si>
  <si>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</si>
  <si>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</si>
  <si>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</si>
  <si>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</si>
  <si>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</si>
  <si>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</si>
  <si>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</si>
  <si>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</si>
  <si>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</si>
  <si>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</si>
  <si>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</si>
  <si>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</si>
  <si>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</si>
  <si>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</si>
  <si>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</si>
  <si>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</si>
  <si>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</si>
  <si>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</si>
  <si>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</si>
  <si>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</si>
  <si>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</si>
  <si>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</si>
  <si>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</si>
  <si>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</si>
  <si>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</si>
  <si>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</si>
  <si>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</si>
  <si>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</si>
  <si>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</si>
  <si>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</si>
  <si>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</si>
  <si>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</si>
  <si>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</si>
  <si>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</si>
  <si>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</si>
  <si>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</si>
  <si>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</si>
  <si>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</si>
  <si>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</si>
  <si>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</si>
  <si>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</si>
  <si>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</si>
  <si>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</si>
  <si>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</si>
  <si>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</si>
  <si>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</si>
  <si>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</si>
  <si>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</si>
  <si>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</si>
  <si>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</si>
  <si>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</si>
  <si>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</si>
  <si>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</si>
  <si>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</si>
  <si>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</si>
  <si>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</si>
  <si>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</si>
  <si>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</si>
  <si>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</si>
  <si>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</si>
  <si>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</si>
  <si>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</si>
  <si>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</si>
  <si>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</si>
  <si>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</si>
  <si>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</si>
  <si>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</si>
  <si>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</si>
  <si>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</si>
  <si>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</si>
  <si>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</si>
  <si>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</si>
  <si>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</si>
  <si>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</si>
  <si>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</si>
  <si>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</si>
  <si>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</si>
  <si>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</si>
  <si>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</si>
  <si>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</si>
  <si>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</si>
  <si>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</si>
  <si>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</si>
  <si>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</si>
  <si>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</si>
  <si>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</si>
  <si>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</si>
  <si>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</si>
  <si>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</si>
  <si>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</si>
  <si>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</si>
  <si>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</si>
  <si>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</si>
  <si>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</si>
  <si>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</si>
  <si>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</si>
  <si>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</si>
  <si>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</si>
  <si>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</si>
  <si>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</si>
  <si>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</si>
  <si>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</si>
  <si>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</si>
  <si>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</si>
  <si>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</si>
  <si>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</si>
  <si>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</si>
  <si>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</si>
  <si>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</si>
  <si>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</si>
  <si>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</si>
  <si>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</si>
  <si>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</si>
  <si>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</si>
  <si>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</si>
  <si>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</si>
  <si>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</si>
  <si>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</si>
  <si>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</si>
  <si>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</si>
  <si>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</si>
  <si>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</si>
  <si>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</si>
  <si>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</si>
  <si>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</si>
  <si>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</si>
  <si>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</si>
  <si>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</si>
  <si>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</si>
  <si>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</si>
  <si>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</si>
  <si>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</si>
  <si>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</si>
  <si>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</si>
  <si>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</si>
  <si>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</si>
  <si>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</si>
  <si>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</si>
  <si>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</si>
  <si>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</si>
  <si>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</si>
  <si>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</si>
  <si>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</si>
  <si>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</si>
  <si>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</si>
  <si>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</si>
  <si>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</si>
  <si>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</si>
  <si>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</si>
  <si>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</si>
  <si>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</si>
  <si>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</si>
  <si>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</si>
  <si>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</si>
  <si>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</si>
  <si>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</si>
  <si>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</si>
  <si>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</si>
  <si>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</si>
  <si>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</si>
  <si>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</si>
  <si>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</si>
  <si>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</si>
  <si>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</si>
  <si>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</si>
  <si>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</si>
  <si>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</si>
  <si>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</si>
  <si>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</si>
  <si>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</si>
  <si>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</si>
  <si>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</si>
  <si>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</si>
  <si>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</si>
  <si>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</si>
  <si>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</si>
  <si>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</si>
  <si>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</si>
  <si>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</si>
  <si>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</si>
  <si>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</si>
  <si>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</si>
  <si>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</si>
  <si>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</si>
  <si>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</si>
  <si>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</si>
  <si>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</si>
  <si>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</si>
  <si>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</si>
  <si>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</si>
  <si>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</si>
  <si>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</si>
  <si>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</si>
  <si>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</si>
  <si>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</si>
  <si>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</si>
  <si>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</si>
  <si>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</si>
  <si>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</si>
  <si>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</si>
  <si>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</si>
  <si>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</si>
  <si>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</si>
  <si>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</si>
  <si>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</si>
  <si>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</si>
  <si>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</si>
  <si>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</si>
  <si>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</si>
  <si>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</si>
  <si>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</si>
  <si>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</si>
  <si>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</si>
  <si>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</si>
  <si>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</si>
  <si>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</si>
  <si>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</si>
  <si>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</si>
  <si>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</si>
  <si>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</si>
  <si>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</si>
  <si>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</si>
  <si>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</si>
  <si>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</si>
  <si>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</si>
  <si>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</si>
  <si>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</si>
  <si>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</si>
  <si>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</si>
  <si>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</si>
  <si>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</si>
  <si>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</si>
  <si>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</si>
  <si>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</si>
  <si>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</si>
  <si>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</si>
  <si>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</si>
  <si>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</si>
  <si>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</si>
  <si>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</si>
  <si>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</si>
  <si>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</si>
  <si>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</si>
  <si>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</si>
  <si>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</si>
  <si>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</si>
  <si>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</si>
  <si>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</si>
  <si>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</si>
  <si>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</si>
  <si>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</si>
  <si>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</si>
  <si>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</si>
  <si>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</si>
  <si>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</si>
  <si>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</si>
  <si>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</si>
  <si>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</si>
  <si>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</si>
  <si>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</si>
  <si>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</si>
  <si>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</si>
  <si>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</si>
  <si>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</si>
  <si>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</si>
  <si>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</si>
  <si>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</si>
  <si>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</si>
  <si>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</si>
  <si>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</si>
  <si>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</si>
  <si>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</si>
  <si>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</si>
  <si>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</si>
  <si>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</si>
  <si>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</si>
  <si>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</si>
  <si>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</si>
  <si>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</si>
  <si>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</si>
  <si>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</si>
  <si>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</si>
  <si>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</si>
  <si>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</si>
  <si>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</si>
  <si>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</si>
  <si>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</si>
  <si>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</si>
  <si>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</si>
  <si>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</si>
  <si>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</si>
  <si>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</si>
  <si>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</si>
  <si>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</si>
  <si>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</si>
  <si>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</si>
  <si>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</si>
  <si>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</si>
  <si>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</si>
  <si>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</si>
  <si>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</si>
  <si>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</si>
  <si>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</si>
  <si>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</si>
  <si>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</si>
  <si>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</si>
  <si>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</si>
  <si>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</si>
  <si>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</si>
  <si>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</si>
  <si>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</si>
  <si>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</si>
  <si>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</si>
  <si>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</si>
  <si>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</si>
  <si>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</si>
  <si>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</si>
  <si>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</si>
  <si>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</si>
  <si>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</si>
  <si>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</si>
  <si>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</si>
  <si>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</si>
  <si>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</si>
  <si>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</si>
  <si>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</si>
  <si>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</si>
  <si>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</si>
  <si>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</si>
  <si>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</si>
  <si>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</si>
  <si>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</si>
  <si>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</si>
  <si>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</si>
  <si>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</si>
  <si>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</si>
  <si>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</si>
  <si>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</si>
  <si>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</si>
  <si>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</si>
  <si>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</si>
  <si>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</si>
  <si>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</si>
  <si>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</si>
  <si>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</si>
  <si>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</si>
  <si>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</si>
  <si>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</si>
  <si>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</si>
  <si>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</si>
  <si>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</si>
  <si>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</si>
  <si>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</si>
  <si>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</si>
  <si>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</si>
  <si>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</si>
  <si>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</si>
  <si>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</si>
  <si>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</si>
  <si>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</si>
  <si>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</si>
  <si>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</si>
  <si>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</si>
  <si>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</si>
  <si>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</si>
  <si>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</si>
  <si>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</si>
  <si>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</si>
  <si>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</si>
  <si>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</si>
  <si>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</si>
  <si>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</si>
  <si>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</si>
  <si>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</si>
  <si>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</si>
  <si>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</si>
  <si>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</si>
  <si>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</si>
  <si>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</si>
  <si>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</si>
  <si>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</si>
  <si>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</si>
  <si>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</si>
  <si>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</si>
  <si>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</si>
  <si>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</si>
  <si>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</si>
  <si>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</si>
  <si>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</si>
  <si>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</si>
  <si>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</si>
  <si>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</si>
  <si>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</si>
  <si>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</si>
  <si>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</si>
  <si>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</si>
  <si>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</si>
  <si>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</si>
  <si>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</si>
  <si>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</si>
  <si>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</si>
  <si>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</si>
  <si>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</si>
  <si>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</si>
  <si>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</si>
  <si>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</si>
  <si>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</si>
  <si>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</si>
  <si>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</si>
  <si>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</si>
  <si>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</si>
  <si>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</si>
  <si>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</si>
  <si>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</si>
  <si>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</si>
  <si>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</si>
  <si>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</si>
  <si>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</si>
  <si>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</si>
  <si>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</si>
  <si>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</si>
  <si>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</si>
  <si>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</si>
  <si>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</si>
  <si>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</si>
  <si>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</si>
  <si>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</si>
  <si>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</si>
  <si>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</si>
  <si>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</si>
  <si>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</si>
  <si>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</si>
  <si>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</si>
  <si>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</si>
  <si>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</si>
  <si>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</si>
  <si>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</si>
  <si>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</si>
  <si>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</si>
  <si>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</si>
  <si>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</si>
  <si>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</si>
  <si>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</si>
  <si>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</si>
  <si>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</si>
  <si>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</si>
  <si>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</si>
  <si>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</si>
  <si>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</si>
  <si>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</si>
  <si>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</si>
  <si>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</si>
  <si>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</si>
  <si>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</si>
  <si>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</si>
  <si>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</si>
  <si>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</si>
  <si>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</si>
  <si>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</si>
  <si>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</si>
  <si>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</si>
  <si>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</si>
  <si>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</si>
  <si>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</si>
  <si>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</si>
  <si>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</si>
  <si>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</si>
  <si>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</si>
  <si>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</si>
  <si>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</si>
  <si>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</si>
  <si>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</si>
  <si>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</si>
  <si>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</si>
  <si>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</si>
  <si>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</si>
  <si>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</si>
  <si>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</si>
  <si>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</si>
  <si>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</si>
  <si>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</si>
  <si>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</si>
  <si>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</si>
  <si>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</si>
  <si>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</si>
  <si>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</si>
  <si>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</si>
  <si>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</si>
  <si>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</si>
  <si>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</si>
  <si>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</si>
  <si>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</si>
  <si>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</si>
  <si>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</si>
  <si>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</si>
  <si>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</si>
  <si>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</si>
  <si>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</si>
  <si>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</si>
  <si>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</si>
  <si>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</si>
  <si>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</si>
  <si>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</si>
  <si>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</si>
  <si>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</si>
  <si>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</si>
  <si>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</si>
  <si>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</si>
  <si>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</si>
  <si>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</si>
  <si>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</si>
  <si>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</si>
  <si>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</si>
  <si>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</si>
  <si>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</si>
  <si>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</si>
  <si>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</si>
  <si>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</si>
  <si>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</si>
  <si>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</si>
  <si>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</si>
  <si>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</si>
  <si>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</si>
  <si>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</si>
  <si>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</si>
  <si>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</si>
  <si>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</si>
  <si>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</si>
  <si>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</si>
  <si>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</si>
  <si>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</si>
  <si>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</si>
  <si>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</si>
  <si>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</si>
  <si>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</si>
  <si>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</si>
  <si>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</si>
  <si>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</si>
  <si>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</si>
  <si>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</si>
  <si>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</si>
  <si>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</si>
  <si>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</si>
  <si>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</si>
  <si>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</si>
  <si>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</si>
  <si>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</si>
  <si>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</si>
  <si>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</si>
  <si>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</si>
  <si>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</si>
  <si>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</si>
  <si>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</si>
  <si>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</si>
  <si>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</si>
  <si>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</si>
  <si>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</si>
  <si>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</si>
  <si>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</si>
  <si>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</si>
  <si>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</si>
  <si>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</si>
  <si>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</si>
  <si>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</si>
  <si>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</si>
  <si>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</si>
  <si>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</si>
  <si>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</si>
  <si>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</si>
  <si>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</si>
  <si>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</si>
  <si>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</si>
  <si>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</si>
  <si>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</si>
  <si>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</si>
  <si>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</si>
  <si>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</si>
  <si>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</si>
  <si>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</si>
  <si>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</si>
  <si>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</si>
  <si>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</si>
  <si>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</si>
  <si>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</si>
  <si>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</si>
  <si>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</si>
  <si>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</si>
  <si>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</si>
  <si>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</si>
  <si>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</si>
  <si>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</si>
  <si>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</si>
  <si>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</si>
  <si>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</si>
  <si>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</si>
  <si>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</si>
  <si>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</si>
  <si>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</si>
  <si>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</si>
  <si>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</si>
  <si>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</si>
  <si>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</si>
  <si>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</si>
  <si>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</si>
  <si>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</si>
  <si>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</si>
  <si>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</si>
  <si>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</si>
  <si>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</si>
  <si>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</si>
  <si>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</si>
  <si>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</si>
  <si>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</si>
  <si>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</si>
  <si>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</si>
  <si>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</si>
  <si>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</si>
  <si>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</si>
  <si>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</si>
  <si>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</si>
  <si>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</si>
  <si>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</si>
  <si>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</si>
  <si>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</si>
  <si>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</si>
  <si>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</si>
  <si>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</si>
  <si>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</si>
  <si>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</si>
  <si>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</si>
  <si>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</si>
  <si>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</si>
  <si>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</si>
  <si>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</si>
  <si>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</si>
  <si>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</si>
  <si>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</si>
  <si>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</si>
  <si>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</si>
  <si>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</si>
  <si>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</si>
  <si>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</si>
  <si>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</si>
  <si>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</si>
  <si>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</si>
  <si>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</si>
  <si>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</si>
  <si>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</si>
  <si>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</si>
  <si>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</si>
  <si>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</si>
  <si>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</si>
  <si>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</si>
  <si>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</si>
  <si>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</si>
  <si>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</si>
  <si>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</si>
  <si>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</si>
  <si>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</si>
  <si>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</si>
  <si>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</si>
  <si>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</si>
  <si>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</si>
  <si>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</si>
  <si>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</si>
  <si>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</si>
  <si>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</si>
  <si>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</si>
  <si>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</si>
  <si>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</si>
  <si>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</si>
  <si>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</si>
  <si>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</si>
  <si>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</si>
  <si>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</si>
  <si>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</si>
  <si>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</si>
  <si>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</si>
  <si>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</si>
  <si>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</si>
  <si>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</si>
  <si>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</si>
  <si>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</si>
  <si>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</si>
  <si>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</si>
  <si>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</si>
  <si>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</si>
  <si>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</si>
  <si>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</si>
  <si>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</si>
  <si>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</si>
  <si>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</si>
  <si>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</si>
  <si>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</si>
  <si>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</si>
  <si>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</si>
  <si>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</si>
  <si>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</si>
  <si>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</si>
  <si>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</si>
  <si>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</si>
  <si>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</si>
  <si>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</si>
  <si>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</si>
  <si>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</si>
  <si>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</si>
  <si>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</si>
  <si>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</si>
  <si>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</si>
  <si>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</si>
  <si>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</si>
  <si>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</si>
  <si>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</si>
  <si>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</si>
  <si>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</si>
  <si>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</si>
  <si>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</si>
  <si>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</si>
  <si>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</si>
  <si>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</si>
  <si>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</si>
  <si>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</si>
  <si>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</si>
  <si>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</si>
  <si>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</si>
  <si>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</si>
  <si>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</si>
  <si>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</si>
  <si>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</si>
  <si>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</si>
  <si>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</si>
  <si>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</si>
  <si>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</si>
  <si>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</si>
  <si>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</si>
  <si>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</si>
  <si>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</si>
  <si>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</si>
  <si>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</si>
  <si>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</si>
  <si>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</si>
  <si>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</si>
  <si>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</si>
  <si>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</si>
  <si>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</si>
  <si>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</si>
  <si>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</si>
  <si>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</si>
  <si>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</si>
  <si>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</si>
  <si>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</si>
  <si>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</si>
  <si>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</si>
  <si>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</si>
  <si>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</si>
  <si>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</si>
  <si>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</si>
  <si>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</si>
  <si>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</si>
  <si>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</si>
  <si>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</si>
  <si>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</si>
  <si>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</si>
  <si>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</si>
  <si>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</si>
  <si>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</si>
  <si>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</si>
  <si>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</si>
  <si>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</si>
  <si>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</si>
  <si>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</si>
  <si>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</si>
  <si>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</si>
  <si>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</si>
  <si>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</si>
  <si>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</si>
  <si>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</si>
  <si>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</si>
  <si>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</si>
  <si>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</si>
  <si>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</si>
  <si>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</si>
  <si>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</si>
  <si>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</si>
  <si>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</si>
  <si>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</si>
  <si>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</si>
  <si>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</si>
  <si>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</si>
  <si>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</si>
  <si>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</si>
  <si>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</si>
  <si>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</si>
  <si>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</si>
  <si>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</si>
  <si>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</si>
  <si>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</si>
  <si>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</si>
  <si>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</si>
  <si>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</si>
  <si>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</si>
  <si>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</si>
  <si>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</si>
  <si>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</si>
  <si>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</si>
  <si>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</si>
  <si>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</si>
  <si>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</si>
  <si>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</si>
  <si>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</si>
  <si>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</si>
  <si>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</si>
  <si>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</si>
  <si>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</si>
  <si>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</si>
  <si>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</si>
  <si>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</si>
  <si>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</si>
  <si>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</si>
  <si>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</si>
  <si>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</si>
  <si>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</si>
  <si>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</si>
  <si>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</si>
  <si>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</si>
  <si>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</si>
  <si>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</si>
  <si>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</si>
  <si>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</si>
  <si>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</si>
  <si>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</si>
  <si>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</si>
  <si>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</si>
  <si>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</si>
  <si>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</si>
  <si>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</si>
  <si>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</si>
  <si>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</si>
  <si>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</si>
  <si>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</si>
  <si>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</si>
  <si>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</si>
  <si>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</si>
  <si>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</si>
  <si>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</si>
  <si>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</si>
  <si>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</si>
  <si>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</si>
  <si>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</si>
  <si>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</si>
  <si>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</si>
  <si>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</si>
  <si>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</si>
  <si>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</si>
  <si>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</si>
  <si>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</si>
  <si>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</si>
  <si>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</si>
  <si>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</si>
  <si>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</si>
  <si>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</si>
  <si>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</si>
  <si>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</si>
  <si>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</si>
  <si>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</si>
  <si>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</si>
  <si>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</si>
  <si>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</si>
  <si>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</si>
  <si>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</si>
  <si>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</si>
  <si>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</si>
  <si>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</si>
  <si>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</si>
  <si>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</si>
  <si>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</si>
  <si>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</si>
  <si>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</si>
  <si>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</si>
  <si>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</si>
  <si>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</si>
  <si>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</si>
  <si>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</si>
  <si>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</si>
  <si>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</si>
  <si>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</si>
  <si>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</si>
  <si>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</si>
  <si>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</si>
  <si>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</si>
  <si>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</si>
  <si>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</si>
  <si>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</si>
  <si>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</si>
  <si>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</si>
  <si>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</si>
  <si>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</si>
  <si>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</si>
  <si>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</si>
  <si>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</si>
  <si>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</si>
  <si>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</si>
  <si>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</si>
  <si>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</si>
  <si>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</si>
  <si>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</si>
  <si>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</si>
  <si>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</si>
  <si>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</si>
  <si>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</si>
  <si>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</si>
  <si>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</si>
  <si>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</si>
  <si>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</si>
  <si>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</si>
  <si>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</si>
  <si>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</si>
  <si>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</si>
  <si>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</si>
  <si>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</si>
  <si>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</si>
  <si>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</si>
  <si>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</si>
  <si>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</si>
  <si>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</si>
  <si>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</si>
  <si>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</si>
  <si>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</si>
  <si>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</si>
  <si>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</si>
  <si>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</si>
  <si>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</si>
  <si>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</si>
  <si>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</si>
  <si>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</si>
  <si>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</si>
  <si>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</si>
  <si>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</si>
  <si>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</si>
  <si>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</si>
  <si>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</si>
  <si>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</si>
  <si>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</si>
  <si>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</si>
  <si>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</si>
  <si>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</si>
  <si>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</si>
  <si>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</si>
  <si>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</si>
  <si>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</si>
  <si>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</si>
  <si>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</si>
  <si>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</si>
  <si>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</si>
  <si>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</si>
  <si>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</si>
  <si>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</si>
  <si>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</si>
  <si>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</si>
  <si>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</si>
  <si>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</si>
  <si>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</si>
  <si>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</si>
  <si>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</si>
  <si>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</si>
  <si>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</si>
  <si>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</si>
  <si>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</si>
  <si>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</si>
  <si>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</si>
  <si>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</si>
  <si>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</si>
  <si>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</si>
  <si>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</si>
  <si>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</si>
  <si>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</si>
  <si>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</si>
  <si>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</si>
  <si>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</si>
  <si>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</si>
  <si>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</si>
  <si>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</si>
  <si>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</si>
  <si>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</si>
  <si>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</si>
  <si>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</si>
  <si>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</si>
  <si>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</si>
  <si>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</si>
  <si>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</si>
  <si>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</si>
  <si>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</si>
  <si>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</si>
  <si>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</si>
  <si>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</si>
  <si>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</si>
  <si>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</si>
  <si>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</si>
  <si>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</si>
  <si>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</si>
  <si>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</si>
  <si>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</si>
  <si>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</si>
  <si>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</si>
  <si>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</si>
  <si>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</si>
  <si>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</si>
  <si>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</si>
  <si>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</si>
  <si>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</si>
  <si>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</si>
  <si>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</si>
  <si>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</si>
  <si>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</si>
  <si>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</si>
  <si>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</si>
  <si>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</si>
  <si>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</si>
  <si>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</si>
  <si>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</si>
  <si>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</si>
  <si>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</si>
  <si>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</si>
  <si>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</si>
  <si>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</si>
  <si>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</si>
  <si>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</si>
  <si>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</si>
  <si>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</si>
  <si>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</si>
  <si>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</si>
  <si>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</si>
  <si>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</si>
  <si>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</si>
  <si>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</si>
  <si>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</si>
  <si>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</si>
  <si>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</si>
  <si>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</si>
  <si>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</si>
  <si>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</si>
  <si>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</si>
  <si>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</si>
  <si>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</si>
  <si>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</si>
  <si>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</si>
  <si>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</si>
  <si>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</si>
  <si>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</si>
  <si>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</si>
  <si>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</si>
  <si>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</si>
  <si>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</si>
  <si>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</si>
  <si>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</si>
  <si>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</si>
  <si>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</si>
  <si>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</si>
  <si>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</si>
  <si>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</si>
  <si>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</si>
  <si>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</si>
  <si>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</si>
  <si>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</si>
  <si>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</si>
  <si>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</si>
  <si>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</si>
  <si>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</si>
  <si>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</si>
  <si>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</si>
  <si>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</si>
  <si>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</si>
  <si>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</si>
  <si>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</si>
  <si>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</si>
  <si>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</si>
  <si>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</si>
  <si>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</si>
  <si>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</si>
  <si>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</si>
  <si>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</si>
  <si>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</si>
  <si>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</si>
  <si>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</si>
  <si>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</si>
  <si>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</si>
  <si>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</si>
  <si>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</si>
  <si>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</si>
  <si>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</si>
  <si>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</si>
  <si>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</si>
  <si>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</si>
  <si>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</si>
  <si>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</si>
  <si>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</si>
  <si>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</si>
  <si>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</si>
  <si>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</si>
  <si>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</si>
  <si>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</si>
  <si>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</si>
  <si>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</si>
  <si>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</si>
  <si>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</si>
  <si>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</si>
  <si>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</si>
  <si>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</si>
  <si>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</si>
  <si>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</si>
  <si>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</si>
  <si>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</si>
  <si>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</si>
  <si>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</si>
  <si>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</si>
  <si>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</si>
  <si>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</si>
  <si>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</si>
  <si>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</si>
  <si>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</si>
  <si>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</si>
  <si>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</si>
  <si>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</si>
  <si>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</si>
  <si>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</si>
  <si>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</si>
  <si>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</si>
  <si>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</si>
  <si>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</si>
  <si>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</si>
  <si>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</si>
  <si>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</si>
  <si>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</si>
  <si>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</si>
  <si>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</si>
  <si>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</si>
  <si>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</si>
  <si>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</si>
  <si>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</si>
  <si>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</si>
  <si>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</si>
  <si>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</si>
  <si>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</si>
  <si>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</si>
  <si>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</si>
  <si>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</si>
  <si>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</si>
  <si>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</si>
  <si>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</si>
  <si>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</si>
  <si>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</si>
  <si>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</si>
  <si>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</si>
  <si>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</si>
  <si>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</si>
  <si>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</si>
  <si>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</si>
  <si>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</si>
  <si>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</si>
  <si>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</si>
  <si>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</si>
  <si>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</si>
  <si>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</si>
  <si>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</si>
  <si>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</si>
  <si>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</si>
  <si>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</si>
  <si>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</si>
  <si>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</si>
  <si>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</si>
  <si>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</si>
  <si>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</si>
  <si>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</si>
  <si>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</si>
  <si>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</si>
  <si>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</si>
  <si>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</si>
  <si>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</si>
  <si>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</si>
  <si>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</si>
  <si>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</si>
  <si>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</si>
  <si>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</si>
  <si>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</si>
  <si>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</si>
  <si>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</si>
  <si>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</si>
  <si>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</si>
  <si>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</si>
  <si>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</si>
  <si>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</si>
  <si>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</si>
  <si>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</si>
  <si>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</si>
  <si>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</si>
  <si>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</si>
  <si>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</si>
  <si>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</si>
  <si>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</si>
  <si>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</si>
  <si>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</si>
  <si>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</si>
  <si>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</si>
  <si>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</si>
  <si>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</si>
  <si>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</si>
  <si>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</si>
  <si>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</si>
  <si>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</si>
  <si>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</si>
  <si>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</si>
  <si>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</si>
  <si>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</si>
  <si>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</si>
  <si>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</si>
  <si>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</si>
  <si>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</si>
  <si>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</si>
  <si>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</si>
  <si>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</si>
  <si>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</si>
  <si>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</si>
  <si>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</si>
  <si>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</si>
  <si>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</si>
  <si>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</si>
  <si>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</si>
  <si>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</si>
  <si>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</si>
  <si>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</si>
  <si>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</si>
  <si>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</si>
  <si>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</si>
  <si>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</si>
  <si>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</si>
  <si>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</si>
  <si>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</si>
  <si>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</si>
  <si>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</si>
  <si>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</si>
  <si>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</si>
  <si>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</si>
  <si>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</si>
  <si>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</si>
  <si>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</si>
  <si>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</si>
  <si>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</si>
  <si>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</si>
  <si>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</si>
  <si>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</si>
  <si>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</si>
  <si>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</si>
  <si>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</si>
  <si>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</si>
  <si>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</si>
  <si>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</si>
  <si>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</si>
  <si>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</si>
  <si>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</si>
  <si>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</si>
  <si>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</si>
  <si>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</si>
  <si>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</si>
  <si>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</si>
  <si>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</si>
  <si>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</si>
  <si>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</si>
  <si>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</si>
  <si>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</si>
  <si>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</si>
  <si>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</si>
  <si>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</si>
  <si>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</si>
  <si>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</si>
  <si>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</si>
  <si>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</si>
  <si>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</si>
  <si>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</si>
  <si>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</si>
  <si>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</si>
  <si>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</si>
  <si>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</si>
  <si>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</si>
  <si>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</si>
  <si>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</si>
  <si>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</si>
  <si>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</si>
  <si>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</si>
  <si>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</si>
  <si>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</si>
  <si>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</si>
  <si>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</si>
  <si>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</si>
  <si>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</si>
  <si>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</si>
  <si>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</si>
  <si>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</si>
  <si>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</si>
  <si>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</si>
  <si>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</si>
  <si>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</si>
  <si>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</si>
  <si>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</si>
  <si>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</si>
  <si>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</si>
  <si>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</si>
  <si>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</si>
  <si>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</si>
  <si>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</si>
  <si>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</si>
  <si>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</si>
  <si>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</si>
  <si>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</si>
  <si>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</si>
  <si>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</si>
  <si>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</si>
  <si>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</si>
  <si>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</si>
  <si>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</si>
  <si>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</si>
  <si>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</si>
  <si>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</si>
  <si>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</si>
  <si>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</si>
  <si>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</si>
  <si>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</si>
  <si>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</si>
  <si>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</si>
  <si>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</si>
  <si>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</si>
  <si>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</si>
  <si>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</si>
  <si>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</si>
  <si>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</si>
  <si>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</si>
  <si>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</si>
  <si>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</si>
  <si>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</si>
  <si>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</si>
  <si>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</si>
  <si>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</si>
  <si>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</si>
  <si>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</si>
  <si>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</si>
  <si>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</si>
  <si>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</si>
  <si>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</si>
  <si>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</si>
  <si>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</si>
  <si>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</si>
  <si>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</si>
  <si>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</si>
  <si>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</si>
  <si>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</si>
  <si>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</si>
  <si>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</si>
  <si>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</si>
  <si>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</si>
  <si>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</si>
  <si>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</si>
  <si>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</si>
  <si>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</si>
  <si>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</si>
  <si>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</si>
  <si>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</si>
  <si>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</si>
  <si>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</si>
  <si>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</si>
  <si>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</si>
  <si>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</si>
  <si>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</si>
  <si>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</si>
  <si>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</si>
  <si>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</si>
  <si>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</si>
  <si>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</si>
  <si>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</si>
  <si>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</si>
  <si>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</si>
  <si>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</si>
  <si>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</si>
  <si>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</si>
  <si>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</si>
  <si>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</si>
  <si>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</si>
  <si>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</si>
  <si>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</si>
  <si>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</si>
  <si>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</si>
  <si>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</si>
  <si>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</si>
  <si>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</si>
  <si>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</si>
  <si>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</si>
  <si>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</si>
  <si>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</si>
  <si>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</si>
  <si>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</si>
  <si>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</si>
  <si>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</si>
  <si>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</si>
  <si>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</si>
  <si>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</si>
  <si>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</si>
  <si>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</si>
  <si>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</si>
  <si>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</si>
  <si>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</si>
  <si>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</si>
  <si>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</si>
  <si>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</si>
  <si>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</si>
  <si>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</si>
  <si>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</si>
  <si>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</si>
  <si>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</si>
  <si>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</si>
  <si>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</si>
  <si>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</si>
  <si>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</si>
  <si>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</si>
  <si>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</si>
  <si>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</si>
  <si>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</si>
  <si>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</si>
  <si>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</si>
  <si>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</si>
  <si>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</si>
  <si>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</si>
  <si>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</si>
  <si>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</si>
  <si>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</si>
  <si>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</si>
  <si>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</si>
  <si>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</si>
  <si>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</si>
  <si>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</si>
  <si>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</si>
  <si>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</si>
  <si>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</si>
  <si>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</si>
  <si>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</si>
  <si>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</si>
  <si>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</si>
  <si>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</si>
  <si>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</si>
  <si>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</si>
  <si>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</si>
  <si>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</si>
  <si>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</si>
  <si>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</si>
  <si>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</si>
  <si>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</si>
  <si>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</si>
  <si>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</si>
  <si>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</si>
  <si>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</si>
  <si>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</si>
  <si>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</si>
  <si>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</si>
  <si>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</si>
  <si>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</si>
  <si>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</si>
  <si>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</si>
  <si>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</si>
  <si>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</si>
  <si>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</si>
  <si>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</si>
  <si>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</si>
  <si>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</si>
  <si>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</si>
  <si>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</si>
  <si>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</si>
  <si>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</si>
  <si>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</si>
  <si>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</si>
  <si>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</si>
  <si>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</si>
  <si>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</si>
  <si>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</si>
  <si>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</si>
  <si>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</si>
  <si>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</si>
  <si>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</si>
  <si>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</si>
  <si>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</si>
  <si>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</si>
  <si>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</si>
  <si>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</si>
  <si>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</si>
  <si>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</si>
  <si>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</si>
  <si>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</si>
  <si>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</si>
  <si>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</si>
  <si>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</si>
  <si>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</si>
  <si>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</si>
  <si>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</si>
  <si>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</si>
  <si>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</si>
  <si>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</si>
  <si>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</si>
  <si>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</si>
  <si>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</si>
  <si>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</si>
  <si>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</si>
  <si>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</si>
  <si>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</si>
  <si>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</si>
  <si>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</si>
  <si>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</si>
  <si>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</si>
  <si>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</si>
  <si>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</si>
  <si>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</si>
  <si>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</si>
  <si>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</si>
  <si>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</si>
  <si>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</si>
  <si>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</si>
  <si>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</si>
  <si>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</si>
  <si>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</si>
  <si>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</si>
  <si>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</si>
  <si>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</si>
  <si>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</si>
  <si>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</si>
  <si>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</si>
  <si>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</si>
  <si>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</si>
  <si>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</si>
  <si>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</si>
  <si>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</si>
  <si>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</si>
  <si>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</si>
  <si>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</si>
  <si>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</si>
  <si>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</si>
  <si>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</si>
  <si>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</si>
  <si>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</si>
  <si>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</si>
  <si>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</si>
  <si>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</si>
  <si>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</si>
  <si>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</si>
  <si>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</si>
  <si>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</si>
  <si>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</si>
  <si>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</si>
  <si>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</si>
  <si>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</si>
  <si>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</si>
  <si>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</si>
  <si>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</si>
  <si>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</si>
  <si>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</si>
  <si>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</si>
  <si>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</si>
  <si>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</si>
  <si>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</si>
  <si>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</si>
  <si>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</si>
  <si>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</si>
  <si>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</si>
  <si>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</si>
  <si>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</si>
  <si>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</si>
  <si>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</si>
  <si>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</si>
  <si>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</si>
  <si>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</si>
  <si>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</si>
  <si>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</si>
  <si>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</si>
  <si>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</si>
  <si>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</si>
  <si>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</si>
  <si>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</si>
  <si>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</si>
  <si>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</si>
  <si>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</si>
  <si>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</si>
  <si>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</si>
  <si>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</si>
  <si>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</si>
  <si>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</si>
  <si>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</si>
  <si>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</si>
  <si>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</si>
  <si>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</si>
  <si>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</si>
  <si>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</si>
  <si>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</si>
  <si>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</si>
  <si>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</si>
  <si>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</si>
  <si>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</si>
  <si>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</si>
  <si>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</si>
  <si>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</si>
  <si>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</si>
  <si>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</si>
  <si>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</si>
  <si>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</si>
  <si>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</si>
  <si>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</si>
  <si>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</si>
  <si>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</si>
  <si>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</si>
  <si>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</si>
  <si>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</si>
  <si>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</si>
  <si>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</si>
  <si>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</si>
  <si>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</si>
  <si>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</si>
  <si>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</si>
  <si>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</si>
  <si>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</si>
  <si>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</si>
  <si>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</si>
  <si>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</si>
  <si>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</si>
  <si>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</si>
  <si>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</si>
  <si>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</si>
  <si>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</si>
  <si>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</si>
  <si>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</si>
  <si>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</si>
  <si>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</si>
  <si>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</si>
  <si>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</si>
  <si>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</si>
  <si>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</si>
  <si>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</si>
  <si>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</si>
  <si>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</si>
  <si>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</si>
  <si>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</si>
  <si>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</si>
  <si>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</si>
  <si>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</si>
  <si>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</si>
  <si>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</si>
  <si>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</si>
  <si>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</si>
  <si>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</si>
  <si>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</si>
  <si>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</si>
  <si>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</si>
  <si>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</si>
  <si>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</si>
  <si>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</si>
  <si>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</si>
  <si>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</si>
  <si>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</si>
  <si>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</si>
  <si>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</si>
  <si>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</si>
  <si>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</si>
  <si>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</si>
  <si>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</si>
  <si>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</si>
  <si>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</si>
  <si>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</si>
  <si>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</si>
  <si>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</si>
  <si>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</si>
  <si>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</si>
  <si>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</si>
  <si>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</si>
  <si>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</si>
  <si>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</si>
  <si>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</si>
  <si>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</si>
  <si>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</si>
  <si>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</si>
  <si>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</si>
  <si>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</si>
  <si>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</si>
  <si>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</si>
  <si>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</si>
  <si>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</si>
  <si>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</si>
  <si>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</si>
  <si>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</si>
  <si>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</si>
  <si>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</si>
  <si>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</si>
  <si>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</si>
  <si>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</si>
  <si>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</si>
  <si>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</si>
  <si>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</si>
  <si>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</si>
  <si>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</si>
  <si>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</si>
  <si>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</si>
  <si>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</si>
  <si>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</si>
  <si>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</si>
  <si>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</si>
  <si>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</si>
  <si>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</si>
  <si>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</si>
  <si>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</si>
  <si>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</si>
  <si>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</si>
  <si>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</si>
  <si>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</si>
  <si>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</si>
  <si>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</si>
  <si>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</si>
  <si>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</si>
  <si>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</si>
  <si>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</si>
  <si>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</si>
  <si>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</si>
  <si>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</si>
  <si>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</si>
  <si>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</si>
  <si>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</si>
  <si>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</si>
  <si>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</si>
  <si>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</si>
  <si>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</si>
  <si>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</si>
  <si>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</si>
  <si>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</si>
  <si>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</si>
  <si>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</si>
  <si>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</si>
  <si>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</si>
  <si>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</si>
  <si>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</si>
  <si>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</si>
  <si>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</si>
  <si>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</si>
  <si>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</si>
  <si>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</si>
  <si>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</si>
  <si>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</si>
  <si>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</si>
  <si>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</si>
  <si>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</si>
  <si>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</si>
  <si>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</si>
  <si>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</si>
  <si>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</si>
  <si>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</si>
  <si>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</si>
  <si>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</si>
  <si>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</si>
  <si>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</si>
  <si>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</si>
  <si>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</si>
  <si>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</si>
  <si>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</si>
  <si>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</si>
  <si>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</si>
  <si>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</si>
  <si>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</si>
  <si>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</si>
  <si>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</si>
  <si>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</si>
  <si>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</si>
  <si>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</si>
  <si>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</si>
  <si>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</si>
  <si>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</si>
  <si>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</si>
  <si>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</si>
  <si>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</si>
  <si>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</si>
  <si>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</si>
  <si>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</si>
  <si>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</si>
  <si>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</si>
  <si>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</si>
  <si>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</si>
  <si>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</si>
  <si>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</si>
  <si>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</si>
  <si>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</si>
  <si>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</si>
  <si>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</si>
  <si>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</si>
  <si>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</si>
  <si>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</si>
  <si>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</si>
  <si>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</si>
  <si>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</si>
  <si>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</si>
  <si>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</si>
  <si>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</si>
  <si>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</si>
  <si>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</si>
  <si>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</si>
  <si>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</si>
  <si>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</si>
  <si>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</si>
  <si>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</si>
  <si>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</si>
  <si>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</si>
  <si>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</si>
  <si>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</si>
  <si>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</si>
  <si>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</si>
  <si>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</si>
  <si>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</si>
  <si>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</si>
  <si>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</si>
  <si>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</si>
  <si>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</si>
  <si>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</si>
  <si>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</si>
  <si>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</si>
  <si>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</si>
  <si>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</si>
  <si>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</si>
  <si>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</si>
  <si>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</si>
  <si>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</si>
  <si>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</si>
  <si>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</si>
  <si>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</si>
  <si>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</si>
  <si>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</si>
  <si>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</si>
  <si>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</si>
  <si>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</si>
  <si>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</si>
  <si>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</si>
  <si>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</si>
  <si>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</si>
  <si>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</si>
  <si>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</si>
  <si>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</si>
  <si>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</si>
  <si>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</si>
  <si>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</si>
  <si>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</si>
  <si>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</si>
  <si>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</si>
  <si>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</si>
  <si>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</si>
  <si>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</si>
  <si>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</si>
  <si>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</si>
  <si>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</si>
  <si>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</si>
  <si>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</si>
  <si>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</si>
  <si>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</si>
  <si>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</si>
  <si>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</si>
  <si>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</si>
  <si>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</si>
  <si>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</si>
  <si>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</si>
  <si>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</si>
  <si>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</si>
  <si>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</si>
  <si>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</si>
  <si>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</si>
  <si>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</si>
  <si>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</si>
  <si>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</si>
  <si>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</si>
  <si>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</si>
  <si>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</si>
  <si>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</si>
  <si>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</si>
  <si>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</si>
  <si>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</si>
  <si>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</si>
  <si>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</si>
  <si>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</si>
  <si>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</si>
  <si>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</si>
  <si>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</si>
  <si>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</si>
  <si>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</si>
  <si>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</si>
  <si>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</si>
  <si>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</si>
  <si>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</si>
  <si>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</si>
  <si>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</si>
  <si>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</si>
  <si>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</si>
  <si>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</si>
  <si>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</si>
  <si>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</si>
  <si>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</si>
  <si>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</si>
  <si>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</si>
  <si>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</si>
  <si>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</si>
  <si>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</si>
  <si>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</si>
  <si>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</si>
  <si>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</si>
  <si>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</si>
  <si>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</si>
  <si>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</si>
  <si>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</si>
  <si>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</si>
  <si>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</si>
  <si>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</si>
  <si>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</si>
  <si>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</si>
  <si>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</si>
  <si>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</si>
  <si>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</si>
  <si>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</si>
  <si>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</si>
  <si>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</si>
  <si>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</si>
  <si>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</si>
  <si>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</si>
  <si>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</si>
  <si>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</si>
  <si>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</si>
  <si>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</si>
  <si>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</si>
  <si>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</si>
  <si>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</si>
  <si>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</si>
  <si>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</si>
  <si>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</si>
  <si>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</si>
  <si>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</si>
  <si>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</si>
  <si>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</si>
  <si>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</si>
  <si>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</si>
  <si>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</si>
  <si>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</si>
  <si>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</si>
  <si>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</si>
  <si>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</si>
  <si>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</si>
  <si>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</si>
  <si>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</si>
  <si>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</si>
  <si>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</si>
  <si>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</si>
  <si>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</si>
  <si>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</si>
  <si>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</si>
  <si>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</si>
  <si>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</si>
  <si>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</si>
  <si>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</si>
  <si>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</si>
  <si>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</si>
  <si>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</si>
  <si>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</si>
  <si>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</si>
  <si>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</si>
  <si>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</si>
  <si>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</si>
  <si>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</si>
  <si>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</si>
  <si>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</si>
  <si>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</si>
  <si>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</si>
  <si>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</si>
  <si>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</si>
  <si>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</si>
  <si>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</si>
  <si>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</si>
  <si>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</si>
  <si>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</si>
  <si>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</si>
  <si>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</si>
  <si>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</si>
  <si>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</si>
  <si>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</si>
  <si>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</si>
  <si>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</si>
  <si>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</si>
  <si>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</si>
  <si>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</si>
  <si>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</si>
  <si>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</si>
  <si>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</si>
  <si>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</si>
  <si>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</si>
  <si>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</si>
  <si>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</si>
  <si>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</si>
  <si>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</si>
  <si>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</si>
  <si>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</si>
  <si>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</si>
  <si>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</si>
  <si>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</si>
  <si>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</si>
  <si>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</si>
  <si>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</si>
  <si>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</si>
  <si>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</si>
  <si>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</si>
  <si>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</si>
  <si>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</si>
  <si>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</si>
  <si>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</si>
  <si>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</si>
  <si>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</si>
  <si>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</si>
  <si>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</si>
  <si>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</si>
  <si>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</si>
  <si>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</si>
  <si>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</si>
  <si>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</si>
  <si>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</si>
  <si>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</si>
  <si>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</si>
  <si>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</si>
  <si>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</si>
  <si>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</si>
  <si>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</si>
  <si>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</si>
  <si>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</si>
  <si>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</si>
  <si>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</si>
  <si>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</si>
  <si>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</si>
  <si>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</si>
  <si>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</si>
  <si>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</si>
  <si>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</si>
  <si>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</si>
  <si>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</si>
  <si>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</si>
  <si>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</si>
  <si>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</si>
  <si>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</si>
  <si>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</si>
  <si>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</si>
  <si>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</si>
  <si>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</si>
  <si>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</si>
  <si>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</si>
  <si>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</si>
  <si>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</si>
  <si>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</si>
  <si>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</si>
  <si>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</si>
  <si>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</si>
  <si>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</si>
  <si>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</si>
  <si>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</si>
  <si>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</si>
  <si>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</si>
  <si>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</si>
  <si>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</si>
  <si>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</si>
  <si>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</si>
  <si>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</si>
  <si>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</si>
  <si>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</si>
  <si>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</si>
  <si>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</si>
  <si>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</si>
  <si>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</si>
  <si>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</si>
  <si>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</si>
  <si>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</si>
  <si>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</si>
  <si>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</si>
  <si>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</si>
  <si>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</si>
  <si>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</si>
  <si>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</si>
  <si>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</si>
  <si>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</si>
  <si>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</si>
  <si>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</si>
  <si>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</si>
  <si>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</si>
  <si>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</si>
  <si>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</si>
  <si>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</si>
  <si>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</si>
  <si>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</si>
  <si>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</si>
  <si>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</si>
  <si>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</si>
  <si>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</si>
  <si>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</si>
  <si>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</si>
  <si>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</si>
  <si>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</si>
  <si>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</si>
  <si>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</si>
  <si>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</si>
  <si>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</si>
  <si>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</si>
  <si>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</si>
  <si>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</si>
  <si>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</si>
  <si>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</si>
  <si>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</si>
  <si>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</si>
  <si>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</si>
  <si>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</si>
  <si>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</si>
  <si>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</si>
  <si>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</si>
  <si>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</si>
  <si>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</si>
  <si>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</si>
  <si>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</si>
  <si>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</si>
  <si>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</si>
  <si>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</si>
  <si>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</si>
  <si>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</si>
  <si>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</si>
  <si>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</si>
  <si>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</si>
  <si>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</si>
  <si>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</si>
  <si>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</si>
  <si>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</si>
  <si>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</si>
  <si>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</si>
  <si>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</si>
  <si>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</si>
  <si>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</si>
  <si>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</si>
  <si>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</si>
  <si>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</si>
  <si>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</si>
  <si>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</si>
  <si>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</si>
  <si>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</si>
  <si>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</si>
  <si>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</si>
  <si>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</si>
  <si>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</si>
  <si>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</si>
  <si>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</si>
  <si>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</si>
  <si>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</si>
  <si>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</si>
  <si>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</si>
  <si>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</si>
  <si>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</si>
  <si>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</si>
  <si>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</si>
  <si>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</si>
  <si>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</si>
  <si>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</si>
  <si>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</si>
  <si>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</si>
  <si>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</si>
  <si>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</si>
  <si>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</si>
  <si>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</si>
  <si>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</si>
  <si>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</si>
  <si>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</si>
  <si>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</si>
  <si>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</si>
  <si>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</si>
  <si>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</si>
  <si>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</si>
  <si>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</si>
  <si>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</si>
  <si>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</si>
  <si>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</si>
  <si>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</si>
  <si>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</si>
  <si>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</si>
  <si>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</si>
  <si>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</si>
  <si>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</si>
  <si>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</si>
  <si>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</si>
  <si>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</si>
  <si>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</si>
  <si>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</si>
  <si>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</si>
  <si>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</si>
  <si>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</si>
  <si>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</si>
  <si>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</si>
  <si>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</si>
  <si>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</si>
  <si>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</si>
  <si>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</si>
  <si>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</si>
  <si>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</si>
  <si>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</si>
  <si>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</si>
  <si>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</si>
  <si>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</si>
  <si>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</si>
  <si>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</si>
  <si>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</si>
  <si>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</si>
  <si>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</si>
  <si>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</si>
  <si>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</si>
  <si>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</si>
  <si>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</si>
  <si>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</si>
  <si>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</si>
  <si>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</si>
  <si>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</si>
  <si>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</si>
  <si>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</si>
  <si>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</si>
  <si>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</si>
  <si>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</si>
  <si>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</si>
  <si>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</si>
  <si>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</si>
  <si>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</si>
  <si>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</si>
  <si>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</si>
  <si>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</si>
  <si>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</si>
  <si>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</si>
  <si>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</si>
  <si>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</si>
  <si>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</si>
  <si>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</si>
  <si>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</si>
  <si>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</si>
  <si>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</si>
  <si>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</si>
  <si>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</si>
  <si>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</si>
  <si>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</si>
  <si>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</si>
  <si>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</si>
  <si>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</si>
  <si>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</si>
  <si>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</si>
  <si>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</si>
  <si>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</si>
  <si>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</si>
  <si>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</si>
  <si>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</si>
  <si>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</si>
  <si>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</si>
  <si>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</si>
  <si>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</si>
  <si>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</si>
  <si>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</si>
  <si>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</si>
  <si>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</si>
  <si>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</si>
  <si>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</si>
  <si>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</si>
  <si>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</si>
  <si>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</si>
  <si>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</si>
  <si>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</si>
  <si>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</si>
  <si>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</si>
  <si>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</si>
  <si>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</si>
  <si>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</si>
  <si>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</si>
  <si>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</si>
  <si>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</si>
  <si>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</si>
  <si>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</si>
  <si>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</si>
  <si>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</si>
  <si>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</si>
  <si>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</si>
  <si>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</si>
  <si>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</si>
  <si>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</si>
  <si>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</si>
  <si>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</si>
  <si>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</si>
  <si>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</si>
  <si>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</si>
  <si>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</si>
  <si>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</si>
  <si>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</si>
  <si>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</si>
  <si>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</si>
  <si>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</si>
  <si>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</si>
  <si>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</si>
  <si>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</si>
  <si>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</si>
  <si>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</si>
  <si>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</si>
  <si>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</si>
  <si>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</si>
  <si>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</si>
  <si>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</si>
  <si>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</si>
  <si>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</si>
  <si>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</si>
  <si>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</si>
  <si>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</si>
  <si>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</si>
  <si>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</si>
  <si>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</si>
  <si>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</si>
  <si>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</si>
  <si>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</si>
  <si>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</si>
  <si>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</si>
  <si>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</si>
  <si>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</si>
  <si>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</si>
  <si>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</si>
  <si>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</si>
  <si>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</si>
  <si>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</si>
  <si>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</si>
  <si>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</si>
  <si>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</si>
  <si>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</si>
  <si>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</si>
  <si>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</si>
  <si>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</si>
  <si>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</si>
  <si>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</si>
  <si>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</si>
  <si>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</si>
  <si>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</si>
  <si>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</si>
  <si>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</si>
  <si>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</si>
  <si>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</si>
  <si>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</si>
  <si>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</si>
  <si>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</si>
  <si>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</si>
  <si>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</si>
  <si>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</si>
  <si>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</si>
  <si>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</si>
  <si>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</si>
  <si>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</si>
  <si>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</si>
  <si>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</si>
  <si>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</si>
  <si>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</si>
  <si>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</si>
  <si>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</si>
  <si>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</si>
  <si>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</si>
  <si>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</si>
  <si>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</si>
  <si>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</si>
  <si>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</si>
  <si>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</si>
  <si>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</si>
  <si>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</si>
  <si>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</si>
  <si>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</si>
  <si>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</si>
  <si>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</si>
  <si>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</si>
  <si>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</si>
  <si>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</si>
  <si>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</si>
  <si>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</si>
  <si>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</si>
  <si>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</si>
  <si>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</si>
  <si>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</si>
  <si>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</si>
  <si>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</si>
  <si>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</si>
  <si>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</si>
  <si>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</si>
  <si>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</si>
  <si>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</si>
  <si>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</si>
  <si>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</si>
  <si>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</si>
  <si>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</si>
  <si>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</si>
  <si>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</si>
  <si>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</si>
  <si>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</si>
  <si>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</si>
  <si>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</si>
  <si>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</si>
  <si>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</si>
  <si>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</si>
  <si>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</si>
  <si>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</si>
  <si>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</si>
  <si>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</si>
  <si>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</si>
  <si>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</si>
  <si>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</si>
  <si>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</si>
  <si>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</si>
  <si>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</si>
  <si>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</si>
  <si>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</si>
  <si>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</si>
  <si>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</si>
  <si>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</si>
  <si>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</si>
  <si>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</si>
  <si>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</si>
  <si>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</si>
  <si>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</si>
  <si>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</si>
  <si>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</si>
  <si>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</si>
  <si>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</si>
  <si>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</si>
  <si>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</si>
  <si>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</si>
  <si>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</si>
  <si>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</si>
  <si>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</si>
  <si>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</si>
  <si>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</si>
  <si>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</si>
  <si>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</si>
  <si>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</si>
  <si>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</si>
  <si>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</si>
  <si>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</si>
  <si>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</si>
  <si>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</si>
  <si>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</si>
  <si>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</si>
  <si>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</si>
  <si>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</si>
  <si>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</si>
  <si>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</si>
  <si>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</si>
  <si>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</si>
  <si>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</si>
  <si>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</si>
  <si>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</si>
  <si>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</si>
  <si>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</si>
  <si>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</si>
  <si>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</si>
  <si>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</si>
  <si>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</si>
  <si>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</si>
  <si>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</si>
  <si>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</si>
  <si>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</si>
  <si>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</si>
  <si>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</si>
  <si>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</si>
  <si>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</si>
  <si>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</si>
  <si>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</si>
  <si>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</si>
  <si>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</si>
  <si>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</si>
  <si>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</si>
  <si>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</si>
  <si>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</si>
  <si>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</si>
  <si>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</si>
  <si>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</si>
  <si>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</si>
  <si>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</si>
  <si>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</si>
  <si>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</si>
  <si>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</si>
  <si>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</si>
  <si>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</si>
  <si>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</si>
  <si>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</si>
  <si>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</si>
  <si>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</si>
  <si>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</si>
  <si>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</si>
  <si>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</si>
  <si>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</si>
  <si>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</si>
  <si>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</si>
  <si>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</si>
  <si>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</si>
  <si>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</si>
  <si>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</si>
  <si>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</si>
  <si>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</si>
  <si>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</si>
  <si>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</si>
  <si>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</si>
  <si>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</si>
  <si>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</si>
  <si>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</si>
  <si>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</si>
  <si>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</si>
  <si>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</si>
  <si>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</si>
  <si>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</si>
  <si>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</si>
  <si>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</si>
  <si>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</si>
  <si>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</si>
  <si>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</si>
  <si>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</si>
  <si>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</si>
  <si>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</si>
  <si>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</si>
  <si>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</si>
  <si>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</si>
  <si>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</si>
  <si>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</si>
  <si>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</si>
  <si>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</si>
  <si>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</si>
  <si>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</si>
  <si>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</si>
  <si>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</si>
  <si>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</si>
  <si>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</si>
  <si>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</si>
  <si>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</si>
  <si>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</si>
  <si>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</si>
  <si>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</si>
  <si>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</si>
  <si>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</si>
  <si>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</si>
  <si>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</si>
  <si>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</si>
  <si>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</si>
  <si>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</si>
  <si>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</si>
  <si>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</si>
  <si>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</si>
  <si>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</si>
  <si>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</si>
  <si>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</si>
  <si>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</si>
  <si>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</si>
  <si>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</si>
  <si>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</si>
  <si>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</si>
  <si>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</si>
  <si>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</si>
  <si>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</si>
  <si>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</si>
  <si>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</si>
  <si>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</si>
  <si>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</si>
  <si>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</si>
  <si>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</si>
  <si>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</si>
  <si>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</si>
  <si>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</si>
  <si>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</si>
  <si>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</si>
  <si>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</si>
  <si>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</si>
  <si>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</si>
  <si>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</si>
  <si>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</si>
  <si>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</si>
  <si>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</si>
  <si>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</si>
  <si>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</si>
  <si>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</si>
  <si>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</si>
  <si>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</si>
  <si>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</si>
  <si>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</si>
  <si>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</si>
  <si>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</si>
  <si>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</si>
  <si>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</si>
  <si>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</si>
  <si>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</si>
  <si>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</si>
  <si>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</si>
  <si>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</si>
  <si>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</si>
  <si>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</si>
  <si>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</si>
  <si>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</si>
  <si>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</si>
  <si>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</si>
  <si>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</si>
  <si>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</si>
  <si>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</si>
  <si>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</si>
  <si>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</si>
  <si>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</si>
  <si>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</si>
  <si>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</si>
  <si>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</si>
  <si>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</si>
  <si>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</si>
  <si>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</si>
  <si>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</si>
  <si>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</si>
  <si>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</si>
  <si>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</si>
  <si>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</si>
  <si>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</si>
  <si>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</si>
  <si>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</si>
  <si>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</si>
  <si>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</si>
  <si>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</si>
  <si>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</si>
  <si>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</si>
  <si>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</si>
  <si>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</si>
  <si>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</si>
  <si>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</si>
  <si>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</si>
  <si>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</si>
  <si>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</si>
  <si>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</si>
  <si>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</si>
  <si>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</si>
  <si>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</si>
  <si>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</si>
  <si>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</si>
  <si>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</si>
  <si>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</si>
  <si>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</si>
  <si>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</si>
  <si>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</si>
  <si>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</si>
  <si>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</si>
  <si>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</si>
  <si>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</si>
  <si>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</si>
  <si>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</si>
  <si>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</si>
  <si>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</si>
  <si>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</si>
  <si>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</si>
  <si>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</si>
  <si>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</si>
  <si>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</si>
  <si>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</si>
  <si>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</si>
  <si>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</si>
  <si>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</si>
  <si>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</si>
  <si>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</si>
  <si>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</si>
  <si>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</si>
  <si>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</si>
  <si>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</si>
  <si>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</si>
  <si>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</si>
  <si>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</si>
  <si>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</si>
  <si>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</si>
  <si>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</si>
  <si>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</si>
  <si>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</si>
  <si>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</si>
  <si>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</si>
  <si>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</si>
  <si>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</si>
  <si>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</si>
  <si>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</si>
  <si>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</si>
  <si>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</si>
  <si>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</si>
  <si>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</si>
  <si>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</si>
  <si>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</si>
  <si>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</si>
  <si>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</si>
  <si>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</si>
  <si>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</si>
  <si>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</si>
  <si>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</si>
  <si>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</si>
  <si>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</si>
  <si>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</si>
  <si>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</si>
  <si>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</si>
  <si>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</si>
  <si>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</si>
  <si>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</si>
  <si>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</si>
  <si>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</si>
  <si>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</si>
  <si>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</si>
  <si>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</si>
  <si>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</si>
  <si>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</si>
  <si>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</si>
  <si>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</si>
  <si>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</si>
  <si>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</si>
  <si>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</si>
  <si>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</si>
  <si>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</si>
  <si>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</si>
  <si>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</si>
  <si>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</si>
  <si>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</si>
  <si>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</si>
  <si>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</si>
  <si>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</si>
  <si>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</si>
  <si>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</si>
  <si>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</si>
  <si>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</si>
  <si>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</si>
  <si>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</si>
  <si>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</si>
  <si>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</si>
  <si>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</si>
  <si>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</si>
  <si>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</si>
  <si>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</si>
  <si>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</si>
  <si>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</si>
  <si>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</si>
  <si>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</si>
  <si>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</si>
  <si>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</si>
  <si>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</si>
  <si>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</si>
  <si>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</si>
  <si>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</si>
  <si>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</si>
  <si>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</si>
  <si>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</si>
  <si>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</si>
  <si>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</si>
  <si>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</si>
  <si>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</si>
  <si>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</si>
  <si>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</si>
  <si>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</si>
  <si>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</si>
  <si>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</si>
  <si>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</si>
  <si>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</si>
  <si>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</si>
  <si>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</si>
  <si>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</si>
  <si>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</si>
  <si>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</si>
  <si>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</si>
  <si>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</si>
  <si>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</si>
  <si>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</si>
  <si>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</si>
  <si>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</si>
  <si>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</si>
  <si>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</si>
  <si>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</si>
  <si>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</si>
  <si>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</si>
  <si>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</si>
  <si>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</si>
  <si>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</si>
  <si>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</si>
  <si>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</si>
  <si>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</si>
  <si>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</si>
  <si>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</si>
  <si>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</si>
  <si>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</si>
  <si>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</si>
  <si>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</si>
  <si>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</si>
  <si>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</si>
  <si>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</si>
  <si>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</si>
  <si>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</si>
  <si>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</si>
  <si>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</si>
  <si>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</si>
  <si>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</si>
  <si>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</si>
  <si>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</si>
  <si>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</si>
  <si>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</si>
  <si>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</si>
  <si>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</si>
  <si>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</si>
  <si>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</si>
  <si>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</si>
  <si>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</si>
  <si>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</si>
  <si>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</si>
  <si>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</si>
  <si>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</si>
  <si>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</si>
  <si>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</si>
  <si>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</si>
  <si>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</si>
  <si>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</si>
  <si>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</si>
  <si>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</si>
  <si>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</si>
  <si>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</si>
  <si>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</si>
  <si>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</si>
  <si>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</si>
  <si>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</si>
  <si>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</si>
  <si>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</si>
  <si>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</si>
  <si>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</si>
  <si>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</si>
  <si>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</si>
  <si>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</si>
  <si>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</si>
  <si>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</si>
  <si>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</si>
  <si>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</si>
  <si>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</si>
  <si>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</si>
  <si>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</si>
  <si>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</si>
  <si>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</si>
  <si>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</si>
  <si>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</si>
  <si>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</si>
  <si>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</si>
  <si>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</si>
  <si>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</si>
  <si>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</si>
  <si>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</si>
  <si>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</si>
  <si>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</si>
  <si>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</si>
  <si>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</si>
  <si>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</si>
  <si>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</si>
  <si>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</si>
  <si>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</si>
  <si>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</si>
  <si>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</si>
  <si>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</si>
  <si>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</si>
  <si>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</si>
  <si>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</si>
  <si>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</si>
  <si>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</si>
  <si>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</si>
  <si>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</si>
  <si>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</si>
  <si>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</si>
  <si>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</si>
  <si>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</si>
  <si>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</si>
  <si>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</si>
  <si>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</si>
  <si>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</si>
  <si>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</si>
  <si>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</si>
  <si>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</si>
  <si>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</si>
  <si>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</si>
  <si>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</si>
  <si>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</si>
  <si>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</si>
  <si>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</si>
  <si>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</si>
  <si>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</si>
  <si>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</si>
  <si>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</si>
  <si>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</si>
  <si>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</si>
  <si>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</si>
  <si>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</si>
  <si>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</si>
  <si>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</si>
  <si>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</si>
  <si>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</si>
  <si>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</si>
  <si>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</si>
  <si>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</si>
  <si>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</si>
  <si>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</si>
  <si>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</si>
  <si>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</si>
  <si>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</si>
  <si>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</si>
  <si>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</si>
  <si>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</si>
  <si>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</si>
  <si>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</si>
  <si>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</si>
  <si>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</si>
  <si>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</si>
  <si>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</si>
  <si>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</si>
  <si>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</si>
  <si>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</si>
  <si>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</si>
  <si>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</si>
  <si>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</si>
  <si>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</si>
  <si>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</si>
  <si>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</si>
  <si>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</si>
  <si>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</si>
  <si>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</si>
  <si>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</si>
  <si>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</si>
  <si>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</si>
  <si>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</si>
  <si>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</si>
  <si>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</si>
  <si>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</si>
  <si>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</si>
  <si>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</si>
  <si>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</si>
  <si>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</si>
  <si>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</si>
  <si>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</si>
  <si>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</si>
  <si>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</si>
  <si>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</si>
  <si>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</si>
  <si>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</si>
  <si>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</si>
  <si>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</si>
  <si>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</si>
  <si>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</si>
  <si>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</si>
  <si>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</si>
  <si>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</si>
  <si>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</si>
  <si>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</si>
  <si>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</si>
  <si>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</si>
  <si>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</si>
  <si>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</si>
  <si>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</si>
  <si>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</si>
  <si>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</si>
  <si>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</si>
  <si>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</si>
  <si>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</si>
  <si>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</si>
  <si>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</si>
  <si>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</si>
  <si>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</si>
  <si>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</si>
  <si>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</si>
  <si>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</si>
  <si>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</si>
  <si>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</si>
  <si>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</si>
  <si>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</si>
  <si>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</si>
  <si>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</si>
  <si>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</si>
  <si>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</si>
  <si>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</si>
  <si>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</si>
  <si>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</si>
  <si>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</si>
  <si>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</si>
  <si>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</si>
  <si>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</si>
  <si>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</si>
  <si>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</si>
  <si>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</si>
  <si>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</si>
  <si>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</si>
  <si>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</si>
  <si>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</si>
  <si>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</si>
  <si>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</si>
  <si>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</si>
  <si>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</si>
  <si>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</si>
  <si>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</si>
  <si>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</si>
  <si>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</si>
  <si>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</si>
  <si>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</si>
  <si>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</si>
  <si>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</si>
  <si>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</si>
  <si>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</si>
  <si>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</si>
  <si>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</si>
  <si>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</si>
  <si>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</si>
  <si>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</si>
  <si>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</si>
  <si>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</si>
  <si>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</si>
  <si>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</si>
  <si>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</si>
  <si>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</si>
  <si>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</si>
  <si>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</si>
  <si>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</si>
  <si>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</si>
  <si>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</si>
  <si>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</si>
  <si>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</si>
  <si>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</si>
  <si>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</si>
  <si>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</si>
  <si>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</si>
  <si>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</si>
  <si>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</si>
  <si>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</si>
  <si>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</si>
  <si>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</si>
  <si>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</si>
  <si>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</si>
  <si>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</si>
  <si>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</si>
  <si>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</si>
  <si>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</si>
  <si>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</si>
  <si>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</si>
  <si>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</si>
  <si>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</si>
  <si>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</si>
  <si>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</si>
  <si>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</si>
  <si>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</si>
  <si>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</si>
  <si>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</si>
  <si>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</si>
  <si>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</si>
  <si>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</si>
  <si>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</si>
  <si>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</si>
  <si>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</si>
  <si>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</si>
  <si>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</si>
  <si>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</si>
  <si>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</si>
  <si>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</si>
  <si>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</si>
  <si>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</si>
  <si>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</si>
  <si>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</si>
  <si>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</si>
  <si>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</si>
  <si>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</si>
  <si>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</si>
  <si>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</si>
  <si>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</si>
  <si>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</si>
  <si>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</si>
  <si>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</si>
  <si>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</si>
  <si>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</si>
  <si>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</si>
  <si>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</si>
  <si>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</si>
  <si>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</si>
  <si>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</si>
  <si>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</si>
  <si>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</si>
  <si>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</si>
  <si>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</si>
  <si>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</si>
  <si>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</si>
  <si>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</si>
  <si>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</si>
  <si>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</si>
  <si>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</si>
  <si>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</si>
  <si>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</si>
  <si>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</si>
  <si>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</si>
  <si>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</si>
  <si>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</si>
  <si>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</si>
  <si>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</si>
  <si>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</si>
  <si>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</si>
  <si>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</si>
  <si>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</si>
  <si>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</si>
  <si>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</si>
  <si>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</si>
  <si>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</si>
  <si>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</si>
  <si>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</si>
  <si>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</si>
  <si>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</si>
  <si>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</si>
  <si>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</si>
  <si>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</si>
  <si>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</si>
  <si>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</si>
  <si>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</si>
  <si>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</si>
  <si>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</si>
  <si>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</si>
  <si>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</si>
  <si>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</si>
  <si>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</si>
  <si>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</si>
  <si>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</si>
  <si>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</si>
  <si>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</si>
  <si>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</si>
  <si>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</si>
  <si>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</si>
  <si>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</si>
  <si>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</si>
  <si>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</si>
  <si>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</si>
  <si>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</si>
  <si>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</si>
  <si>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</si>
  <si>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</si>
  <si>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</si>
  <si>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</si>
  <si>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</si>
  <si>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</si>
  <si>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</si>
  <si>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</si>
  <si>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</si>
  <si>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</si>
  <si>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</si>
  <si>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</si>
  <si>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</si>
  <si>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</si>
  <si>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</si>
  <si>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</si>
  <si>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</si>
  <si>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</si>
  <si>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</si>
  <si>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</si>
  <si>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</si>
  <si>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</si>
  <si>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</si>
  <si>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</si>
  <si>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</si>
  <si>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</si>
  <si>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</si>
  <si>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</si>
  <si>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</si>
  <si>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</si>
  <si>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</si>
  <si>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</si>
  <si>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</si>
  <si>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</si>
  <si>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</si>
  <si>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</si>
  <si>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</si>
  <si>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</si>
  <si>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</si>
  <si>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</si>
  <si>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</si>
  <si>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</si>
  <si>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</si>
  <si>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</si>
  <si>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</si>
  <si>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</si>
  <si>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</si>
  <si>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</si>
  <si>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</si>
  <si>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</si>
  <si>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</si>
  <si>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</si>
  <si>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</si>
  <si>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</si>
  <si>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</si>
  <si>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</si>
  <si>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</si>
  <si>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</si>
  <si>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</si>
  <si>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</si>
  <si>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</si>
  <si>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</si>
  <si>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</si>
  <si>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</si>
  <si>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</si>
  <si>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</si>
  <si>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</si>
  <si>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</si>
  <si>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</si>
  <si>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</si>
  <si>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</si>
  <si>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</si>
  <si>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</si>
  <si>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</si>
  <si>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</si>
  <si>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</si>
  <si>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</si>
  <si>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</si>
  <si>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</si>
  <si>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</si>
  <si>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</si>
  <si>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</si>
  <si>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</si>
  <si>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</si>
  <si>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</si>
  <si>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</si>
  <si>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</si>
  <si>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</si>
  <si>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</si>
  <si>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</si>
  <si>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</si>
  <si>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</si>
  <si>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</si>
  <si>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</si>
  <si>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</si>
  <si>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</si>
  <si>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</si>
  <si>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</si>
  <si>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</si>
  <si>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</si>
  <si>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</si>
  <si>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</si>
  <si>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</si>
  <si>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</si>
  <si>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</si>
  <si>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</si>
  <si>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</si>
  <si>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</si>
  <si>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</si>
  <si>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</si>
  <si>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</si>
  <si>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</si>
  <si>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</si>
  <si>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</si>
  <si>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</si>
  <si>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</si>
  <si>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</si>
  <si>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</si>
  <si>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</si>
  <si>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</si>
  <si>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</si>
  <si>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60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</si>
  <si>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</si>
  <si>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</si>
  <si>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</si>
  <si>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</si>
  <si>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</si>
  <si>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</si>
  <si>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</si>
  <si>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</si>
  <si>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ETA 20 mins</t>
  </si>
  <si>
    <t>ETA 30 mins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</si>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</sst>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tabSelected="1"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321.71844062500168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45984.666866550928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45984.666866550928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45984.666866550928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45984.666866550928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45984.666866550928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45984.666866550928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45984.666866550928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45984.666866550928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45984.666866550928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45984.666866550928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45984.666866550928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45984.666866550928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45984.666866550928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45984.666866550928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45984.666866550928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45984.666866550928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45984.666866550928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45984.666866550928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45984.666866550928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45984.666866550928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45984.666866550928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45984.666866550928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45984.666866550928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45984.666866550928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45984.666866550928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45984.666866550928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45984.666866550928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45984.666866550928</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45984.666866550928</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2C73AAC6-D0B4-4269-A1A6-389D23480E01}"/>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159.66702858796634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0.27944756944634719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45984.666866550928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45984.666866550928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45984.666866550928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45984.666866550928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45984.666866550928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45984.666866550928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45984.666866550928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45984.666866550928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45984.666866550928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45984.666866550928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45984.666866550928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45984.666866550928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45984.666866550928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45984.666866550928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45984.666866550928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45984.666866550928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45984.666866550928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45984.666866550928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45984.666866550928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45984.666866550928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45984.666866550928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45984.666866550928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45984.666866550928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45984.666866550928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45984.666866550928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45984.666866550928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45984.666866550928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45984.666866550928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45984.666866550928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45984.666866550928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45984.666866550928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45984.666866550928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45984.666866550928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45984.666866550928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45984.666866550928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45984.666866550928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45984.666866550928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45984.666866550928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45984.666866550928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45984.666866550928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45984.666866550928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45984.666866550928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45984.666866550928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45984.666866550928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45984.666866550928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45984.666866550928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45984.666866550928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45984.666866550928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45984.666866550928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45984.666866550928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45984.666866550928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45984.666866550928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45984.666866550928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45984.666866550928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45984.666866550928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45984.666866550928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45984.666866550928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45984.666866550928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45984.666866550928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45984.666866550928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45984.666866550928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45984.666866550928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45984.666866550928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45984.666866550928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45984.666866550928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45984.666866550928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45984.666866550928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45984.666866550928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45984.666866550928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45984.666866550928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45984.666866550928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45984.666866550928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45984.666866550928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45984.666866550928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45984.666866550928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45984.666866550928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45984.666866550928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45984.666866550928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45984.666866550928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45984.666866550928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45984.666866550928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45984.666866550928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45984.666866550928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45984.666866550928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45984.666866550928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45984.666866550928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45984.666866550928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45984.666866550928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45984.666866550928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45984.666866550928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45984.666866550928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45984.666866550928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45984.666866550928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45984.666866550928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45984.666866550928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45984.666866550928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45984.666866550928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45984.666866550928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45984.666866550928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45984.666866550928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45984.666866550928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45984.666866550928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45984.666866550928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45984.666866550928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45984.666866550928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45984.666866550928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45984.666866550928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45984.666866550928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45984.666866550928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45984.666866550928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45984.666866550928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45984.666866550928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45984.666866550928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45984.666866550928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45984.666866550928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45984.666866550928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45984.666866550928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45984.666866550928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45984.666866550928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45984.666866550928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45984.666866550928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45984.666866550928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45984.666866550928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45984.666866550928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45984.666866550928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45984.666866550928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45984.666866550928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45984.666866550928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45984.666866550928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45984.666866550928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45984.666866550928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45984.666866550928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45984.666866550928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45984.666866550928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45984.666866550928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45984.666866550928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45984.666866550928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45984.666866550928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45984.666866550928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45984.666866550928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45984.666866550928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45984.666866550928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45984.666866550928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45984.666866550928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45984.666866550928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45984.666866550928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45984.666866550928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8.3133101870771497E-3</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45984.666866550928</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45984.666866550928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45984.666866550928</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45984.666866550928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45984.666866550928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45984.666866550928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45984.666866550928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45984.666866550928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45984.666866550928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45984.666866550928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45984.666866550928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45984.666866550928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45984.666866550928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45984.666866550928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45984.666866550928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45984.666866550928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45984.666866550928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45984.666866550928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45984.666866550928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45984.666866550928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45984.666866550928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45984.666866550928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45984.666866550928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45984.666866550928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45984.666866550928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45984.666866550928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45984.666866550928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45984.666866550928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45984.666866550928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45984.666866550928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45984.666866550928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45984.666866550928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45984.666866550928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45984.666866550928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45984.666866550928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45984.666866550928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45984.666866550928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45984.666866550928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45984.666866550928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45984.666866550928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45984.666866550928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45984.666866550928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45984.666866550928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45984.666866550928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45984.666866550928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45984.666866550928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45984.666866550928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45984.666866550928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45984.666866550928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45984.666866550928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45984.666866550928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45984.666866550928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45984.666866550928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45984.666866550928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45984.666866550928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45984.666866550928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45984.666866550928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45984.666866550928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45984.666866550928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45984.666866550928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45984.666866550928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45984.666866550928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45984.666866550928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45984.666866550928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45984.666866550928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45984.666866550928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45984.666866550928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45984.666866550928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45984.666866550928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45984.666866550928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45984.666866550928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45984.666866550928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45984.666866550928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45984.666866550928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45984.666866550928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45984.666866550928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45984.666866550928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45984.666866550928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45984.666866550928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45984.666866550928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45984.666866550928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45984.666866550928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45984.666866550928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45984.666866550928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45984.666866550928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45984.666866550928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45984.666866550928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45984.666866550928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45984.666866550928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45984.666866550928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45984.666866550928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45984.666866550928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45984.666866550928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45984.666866550928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45984.666866550928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45984.666866550928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45984.666866550928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45984.666866550928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45984.666866550928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45984.666866550928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45984.666866550928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45984.666866550928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45984.666866550928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45984.666866550928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45984.666866550928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45984.666866550928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45984.666866550928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45984.666866550928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45984.666866550928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45984.666866550928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45984.666866550928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45984.666866550928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45984.666866550928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45984.666866550928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45984.666866550928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45984.666866550928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45984.666866550928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45984.666866550928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45984.666866550928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45984.666866550928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45984.666866550928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45984.666866550928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45984.666866550928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45984.666866550928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45984.666866550928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45984.666866550928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45984.666866550928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45984.666866550928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45984.666866550928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45984.666866550928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45984.666866550928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45984.666866550928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45984.666866550928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45984.666866550928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45984.666866550928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45984.666866550928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45984.666866550928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45984.666866550928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45984.666866550928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45984.666866550928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45984.666866550928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45984.666866550928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45984.666866550928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45984.666866550928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45984.666866550928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45984.666866550928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45984.666866550928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45984.666866550928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45984.666866550928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45984.666866550928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45984.666866550928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45984.666866550928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45984.666866550928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45984.666866550928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45984.666866550928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45984.666866550928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45984.666866550928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45984.666866550928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45984.666866550928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45984.666866550928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45984.666866550928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45984.666866550928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45984.666866550928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45984.666866550928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45984.666866550928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45984.666866550928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45984.666866550928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45984.666866550928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45984.666866550928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45984.666866550928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45984.666866550928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45984.666866550928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45984.666866550928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45984.666866550928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45984.666866550928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45984.666866550928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45984.666866550928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45984.666866550928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45984.666866550928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45984.666866550928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45984.666866550928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45984.666866550928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45984.666866550928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45984.666866550928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45984.666866550928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45984.666866550928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45984.666866550928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45984.666866550928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45984.666866550928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45984.666866550928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45984.666866550928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45984.666866550928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45984.666866550928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45984.666866550928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45984.666866550928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45984.666866550928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45984.666866550928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45984.666866550928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45984.666866550928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45984.666866550928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45984.666866550928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45984.666866550928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45984.666866550928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45984.666866550928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45984.666866550928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45984.666866550928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45984.666866550928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45984.666866550928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45984.666866550928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45984.666866550928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45984.666866550928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45984.666866550928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45984.666866550928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45984.666866550928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45984.666866550928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45984.666866550928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45984.666866550928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45984.666866550928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45984.666866550928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45984.666866550928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45984.666866550928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45984.666866550928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45984.666866550928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45984.666866550928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45984.666866550928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45984.666866550928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45984.666866550928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45984.666866550928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45984.666866550928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45984.666866550928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45984.666866550928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45984.666866550928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45984.666866550928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45984.666866550928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45984.666866550928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45984.666866550928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45984.666866550928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45984.666866550928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45984.666866550928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45984.666866550928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45984.666866550928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45984.666866550928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45984.666866550928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45984.666866550928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45984.666866550928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45984.666866550928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45984.666866550928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45984.666866550928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45984.666866550928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45984.666866550928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45984.666866550928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45984.666866550928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45984.666866550928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45984.666866550928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45984.666866550928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45984.666866550928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45984.666866550928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45984.666866550928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45984.666866550928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45984.666866550928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45984.666866550928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45984.666866550928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45984.666866550928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45984.666866550928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45984.666866550928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45984.666866550928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45984.666866550928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45984.666866550928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45984.666866550928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45984.666866550928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45984.666866550928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45984.666866550928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45984.666866550928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45984.666866550928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45984.666866550928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45984.666866550928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45984.666866550928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45984.666866550928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45984.666866550928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45984.666866550928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45984.666866550928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45984.666866550928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45984.666866550928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45984.666866550928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45984.666866550928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45984.666866550928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45984.666866550928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45984.666866550928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45984.666866550928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45984.666866550928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45984.666866550928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45984.666866550928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45984.666866550928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45984.666866550928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45984.666866550928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45984.666866550928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45984.666866550928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45984.666866550928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45984.666866550928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45984.666866550928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45984.666866550928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45984.666866550928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45984.666866550928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45984.666866550928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45984.666866550928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45984.666866550928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45984.666866550928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45984.666866550928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45984.666866550928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45984.666866550928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45984.666866550928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45984.666866550928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45984.666866550928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45984.666866550928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45984.666866550928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45984.666866550928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45984.666866550928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45984.666866550928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45984.666866550928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45984.666866550928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45984.666866550928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45984.666866550928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45984.666866550928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45984.666866550928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45984.666866550928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45984.666866550928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45984.666866550928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45984.666866550928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45984.666866550928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45984.666866550928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45984.666866550928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45984.666866550928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45984.666866550928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45984.666866550928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45984.666866550928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45984.666866550928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45984.666866550928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45984.666866550928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45984.666866550928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45984.666866550928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45984.666866550928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45984.666866550928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45984.666866550928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45984.666866550928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45984.666866550928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45984.666866550928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45984.666866550928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45984.666866550928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45984.666866550928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45984.666866550928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45984.666866550928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45984.666866550928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45984.666866550928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45984.666866550928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45984.666866550928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45984.666866550928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45984.666866550928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45984.666866550928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45984.666866550928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45984.666866550928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45984.666866550928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45984.666866550928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45984.666866550928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45984.666866550928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45984.666866550928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45984.666866550928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45984.666866550928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45984.666866550928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45984.666866550928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45984.666866550928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45984.666866550928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45984.666866550928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45984.666866550928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45984.666866550928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45984.666866550928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45984.666866550928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45984.666866550928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45984.666866550928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45984.666866550928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45984.666866550928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45984.666866550928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45984.666866550928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45984.666866550928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45984.666866550928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45984.666866550928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45984.666866550928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45984.666866550928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45984.666866550928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45984.666866550928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45984.666866550928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45984.666866550928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45984.666866550928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45984.666866550928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45984.666866550928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45984.666866550928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45984.666866550928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45984.666866550928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45984.666866550928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45984.666866550928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45984.666866550928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45984.666866550928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45984.666866550928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45984.666866550928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45984.666866550928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45984.666866550928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45984.666866550928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45984.666866550928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45984.666866550928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45984.666866550928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45984.666866550928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45984.666866550928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45984.666866550928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45984.666866550928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45984.666866550928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45984.666866550928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45984.666866550928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45984.666866550928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45984.666866550928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45984.666866550928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45984.666866550928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45984.666866550928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45984.666866550928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45984.666866550928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45984.666866550928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45984.666866550928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45984.666866550928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45984.666866550928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45984.666866550928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45984.666866550928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45984.666866550928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45984.666866550928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45984.666866550928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45984.666866550928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45984.666866550928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45984.666866550928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45984.666866550928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45984.666866550928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45984.666866550928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45984.666866550928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45984.666866550928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45984.666866550928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45984.666866550928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45984.666866550928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45984.666866550928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45984.666866550928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45984.666866550928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45984.666866550928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45984.666866550928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45984.666866550928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45984.666866550928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45984.666866550928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45984.666866550928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45984.666866550928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45984.666866550928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45984.666866550928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45984.666866550928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45984.666866550928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45984.666866550928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45984.666866550928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45984.666866550928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45984.666866550928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45984.666866550928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45984.666866550928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45984.666866550928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45984.666866550928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45984.666866550928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45984.666866550928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45984.666866550928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45984.666866550928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45984.666866550928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45984.666866550928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45984.666866550928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45984.666866550928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45984.666866550928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45984.666866550928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45984.666866550928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45984.666866550928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45984.666866550928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45984.666866550928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45984.666866550928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45984.666866550928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45984.666866550928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45984.666866550928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45984.666866550928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45984.666866550928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45984.666866550928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45984.666866550928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45984.666866550928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45984.666866550928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45984.666866550928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45984.666866550928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45984.666866550928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45984.666866550928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45984.666866550928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45984.666866550928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45984.666866550928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45984.666866550928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45984.666866550928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45984.666866550928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45984.666866550928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45984.666866550928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45984.666866550928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45984.666866550928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45984.666866550928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45984.666866550928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45984.666866550928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45984.666866550928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45984.666866550928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45984.666866550928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45984.666866550928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45984.666866550928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45984.666866550928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45984.666866550928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45984.666866550928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45984.666866550928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45984.666866550928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45984.666866550928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45984.666866550928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45984.666866550928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45984.666866550928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45984.666866550928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45984.666866550928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45984.666866550928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45984.666866550928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45984.666866550928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45984.666866550928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45984.666866550928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45984.666866550928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45984.666866550928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45984.666866550928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45984.666866550928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45984.666866550928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45984.666866550928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45984.666866550928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45984.666866550928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45984.666866550928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45984.666866550928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45984.666866550928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45984.666866550928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45984.666866550928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45984.666866550928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45984.666866550928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45984.666866550928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45984.666866550928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45984.666866550928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45984.666866550928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45984.666866550928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45984.666866550928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45984.666866550928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45984.666866550928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45984.666866550928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45984.666866550928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45984.666866550928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45984.666866550928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45984.666866550928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45984.666866550928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45984.666866550928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45984.666866550928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45984.666866550928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45984.666866550928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45984.666866550928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45984.666866550928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45984.666866550928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45984.666866550928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45984.666866550928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45984.666866550928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45984.666866550928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45984.666866550928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45984.666866550928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45984.666866550928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45984.666866550928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45984.666866550928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45984.666866550928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45984.666866550928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45984.666866550928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45984.666866550928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45984.666866550928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45984.666866550928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45984.666866550928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45984.666866550928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45984.666866550928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45984.666866550928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45984.666866550928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45984.666866550928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45984.666866550928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45984.666866550928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45984.666866550928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45984.666866550928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45984.666866550928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45984.666866550928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45984.666866550928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45984.666866550928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45984.666866550928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45984.666866550928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45984.666866550928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45984.666866550928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45984.666866550928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45984.666866550928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45984.666866550928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45984.666866550928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45984.666866550928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45984.666866550928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45984.666866550928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45984.666866550928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45984.666866550928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45984.666866550928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45984.666866550928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45984.666866550928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45984.666866550928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45984.666866550928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45984.666866550928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45984.666866550928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45984.666866550928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45984.666866550928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45984.666866550928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45984.666866550928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45984.666866550928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45984.666866550928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45984.666866550928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45984.666866550928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45984.666866550928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45984.666866550928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45984.666866550928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45984.666866550928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45984.666866550928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45984.666866550928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45984.666866550928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45984.666866550928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45984.666866550928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45984.666866550928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45984.666866550928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45984.666866550928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45984.666866550928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45984.666866550928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45984.666866550928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45984.666866550928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45984.666866550928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45984.666866550928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45984.666866550928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45984.666866550928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45984.666866550928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45984.666866550928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45984.666866550928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45984.666866550928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45984.666866550928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45984.666866550928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45984.666866550928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45984.666866550928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45984.666866550928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45984.666866550928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45984.666866550928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45984.666866550928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45984.666866550928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45984.666866550928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45984.666866550928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45984.666866550928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45984.666866550928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45984.666866550928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45984.666866550928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45984.666866550928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45984.666866550928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45984.666866550928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45984.666866550928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45984.666866550928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45984.666866550928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45984.666866550928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45984.666866550928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45984.666866550928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45984.666866550928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45984.666866550928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45984.666866550928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45984.666866550928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45984.666866550928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45984.666866550928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45984.666866550928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45984.666866550928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45984.666866550928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45984.666866550928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45984.666866550928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45984.666866550928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45984.666866550928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45984.666866550928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45984.666866550928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45984.666866550928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45984.666866550928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45984.666866550928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45984.666866550928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45984.666866550928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45984.666866550928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45984.666866550928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45984.666866550928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45984.666866550928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45984.666866550928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45984.666866550928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45984.666866550928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45984.666866550928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45984.666866550928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45984.666866550928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45984.666866550928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45984.666866550928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45984.666866550928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45984.666866550928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45984.666866550928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45984.666866550928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45984.666866550928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45984.666866550928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45984.666866550928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45984.666866550928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45984.666866550928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45984.666866550928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45984.666866550928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45984.666866550928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45984.666866550928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45984.666866550928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45984.666866550928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45984.666866550928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45984.666866550928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45984.666866550928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45984.666866550928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45984.666866550928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45984.666866550928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45984.666866550928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45984.666866550928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45984.666866550928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45984.666866550928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45984.666866550928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45984.666866550928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45984.666866550928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45984.666866550928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45984.666866550928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45984.666866550928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45984.666866550928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45984.666866550928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45984.666866550928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45984.666866550928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45984.666866550928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45984.666866550928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45984.666866550928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45984.666866550928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45984.666866550928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45984.666866550928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45984.666866550928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45984.666866550928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45984.666866550928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45984.666866550928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45984.666866550928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45984.666866550928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45984.666866550928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45984.666866550928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45984.666866550928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45984.666866550928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45984.666866550928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45984.666866550928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45984.666866550928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45984.666866550928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45984.666866550928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45984.666866550928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45984.666866550928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45984.666866550928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45984.666866550928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45984.666866550928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45984.666866550928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45984.666866550928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45984.666866550928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45984.666866550928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45984.666866550928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45984.666866550928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45984.666866550928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45984.666866550928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45984.666866550928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45984.666866550928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45984.666866550928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45984.666866550928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45984.666866550928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45984.666866550928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45984.666866550928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45984.666866550928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45984.666866550928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45984.666866550928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45984.666866550928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45984.666866550928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45984.666866550928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45984.666866550928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45984.666866550928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45984.666866550928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45984.666866550928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45984.666866550928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45984.666866550928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45984.666866550928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45984.666866550928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45984.666866550928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45984.666866550928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45984.666866550928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45984.666866550928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45984.666866550928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45984.666866550928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45984.666866550928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45984.666866550928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45984.666866550928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45984.666866550928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45984.666866550928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45984.666866550928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45984.666866550928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45984.666866550928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45984.666866550928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45984.666866550928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45984.666866550928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45984.666866550928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45984.666866550928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45984.666866550928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45984.666866550928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45984.666866550928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45984.666866550928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45984.666866550928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45984.666866550928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45984.666866550928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45984.666866550928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45984.666866550928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45984.666866550928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45984.666866550928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45984.666866550928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45984.666866550928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45984.666866550928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45984.666866550928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45984.666866550928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45984.666866550928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45984.666866550928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45984.666866550928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45984.666866550928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45984.666866550928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45984.666866550928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45984.666866550928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45984.666866550928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45984.666866550928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45984.666866550928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45984.666866550928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45984.666866550928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45984.666866550928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45984.666866550928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45984.666866550928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45984.666866550928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45984.666866550928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45984.666866550928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45984.666866550928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45984.666866550928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45984.666866550928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45984.666866550928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45984.666866550928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45984.666866550928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45984.666866550928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45984.666866550928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45984.666866550928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45984.666866550928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45984.666866550928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45984.666866550928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45984.666866550928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45984.666866550928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45984.666866550928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45984.666866550928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45984.666866550928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45984.666866550928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45984.666866550928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45984.666866550928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45984.666866550928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45984.666866550928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45984.666866550928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45984.666866550928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45984.666866550928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45984.666866550928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45984.666866550928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45984.666866550928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45984.666866550928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45984.666866550928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45984.666866550928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45984.666866550928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45984.666866550928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45984.666866550928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45984.666866550928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45984.666866550928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45984.666866550928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45984.666866550928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45984.666866550928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45984.666866550928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45984.666866550928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45984.666866550928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45984.666866550928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45984.666866550928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45984.666866550928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45984.666866550928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45984.666866550928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45984.666866550928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45984.666866550928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45984.666866550928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45984.666866550928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45984.666866550928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45984.666866550928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45984.666866550928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45984.666866550928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45984.666866550928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45984.666866550928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45984.666866550928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45984.666866550928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45984.666866550928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45984.666866550928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45984.666866550928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45984.666866550928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45984.666866550928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45984.666866550928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45984.666866550928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45984.666866550928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45984.666866550928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45984.666866550928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45984.666866550928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45984.666866550928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45984.666866550928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45984.666866550928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45984.666866550928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45984.666866550928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45984.666866550928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45984.666866550928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45984.666866550928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45984.666866550928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45984.666866550928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45984.666866550928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45984.666866550928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45984.666866550928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45984.666866550928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45984.666866550928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45984.666866550928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45984.666866550928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45984.666866550928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45984.666866550928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45984.666866550928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45984.666866550928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45984.666866550928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45984.666866550928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45984.666866550928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45984.666866550928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45984.666866550928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45984.666866550928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45984.666866550928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45984.666866550928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45984.666866550928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45984.666866550928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45984.666866550928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45984.666866550928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45984.666866550928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45984.666866550928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45984.666866550928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45984.666866550928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45984.666866550928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45984.666866550928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45984.666866550928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45984.666866550928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45984.666866550928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45984.666866550928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45984.666866550928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45984.666866550928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45984.666866550928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45984.666866550928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45984.666866550928</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281.18614895833161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0.17375312500371365</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6" ca="1" si="0">IFERROR(NOW()-F4,"")</f>
        <v>45984.666866550928</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0.1046327546282555</v>
      </c>
      <c r="H5" s="95">
        <v>45984.546261574076</v>
      </c>
      <c r="I5" s="113" t="str">
        <f>IFERROR(VLOOKUP(D5,DB!A:F,6,0),"")</f>
        <v>SCECO</v>
      </c>
      <c r="J5" s="113" t="str">
        <f>IFERROR(VLOOKUP(D5,DB!A:G,7,0),"")</f>
        <v>Dead</v>
      </c>
      <c r="K5" s="97" t="s">
        <v>39116</v>
      </c>
      <c r="L5" s="91" t="str">
        <f>IFERROR(VLOOKUP(D5,DB!A:I,9,0),"")</f>
        <v>Latis</v>
      </c>
    </row>
    <row r="6" spans="1:16" ht="15" customHeight="1">
      <c r="A6" s="113" t="s">
        <v>39113</v>
      </c>
      <c r="B6" s="113" t="str">
        <f>IFERROR(VLOOKUP(D6,DB!A:K,11,0),"")</f>
        <v>R4</v>
      </c>
      <c r="C6" s="93">
        <v>1</v>
      </c>
      <c r="D6" s="91" t="s">
        <v>29913</v>
      </c>
      <c r="E6" s="94" t="s">
        <v>39021</v>
      </c>
      <c r="F6" s="95"/>
      <c r="G6" s="96">
        <f t="shared" ca="1" si="0"/>
        <v>45984.666866550928</v>
      </c>
      <c r="H6" s="95">
        <v>45984.575011574074</v>
      </c>
      <c r="I6" s="113" t="str">
        <f>IFERROR(VLOOKUP(D6,DB!A:F,6,0),"")</f>
        <v>SCECO</v>
      </c>
      <c r="J6" s="113" t="str">
        <f>IFERROR(VLOOKUP(D6,DB!A:G,7,0),"")</f>
        <v>Vandalized</v>
      </c>
      <c r="K6" s="97" t="s">
        <v>39117</v>
      </c>
      <c r="L6" s="91" t="s">
        <v>39118</v>
      </c>
    </row>
    <row r="7" spans="1:16" ht="15" customHeight="1">
      <c r="A7" s="113" t="s">
        <v>39113</v>
      </c>
      <c r="B7" s="113" t="str">
        <f>IFERROR(VLOOKUP(D7,DB!A:K,11,0),"")</f>
        <v>R4</v>
      </c>
      <c r="C7" s="93">
        <v>3</v>
      </c>
      <c r="D7" s="91" t="s">
        <v>35231</v>
      </c>
      <c r="E7" s="94" t="s">
        <v>39021</v>
      </c>
      <c r="F7" s="95"/>
      <c r="G7" s="96">
        <f t="shared" ca="1" si="0"/>
        <v>45984.666866550928</v>
      </c>
      <c r="H7" s="95">
        <v>45984.613020833334</v>
      </c>
      <c r="I7" s="113" t="str">
        <f>IFERROR(VLOOKUP(D7,DB!A:F,6,0),"")</f>
        <v>Generator-SG</v>
      </c>
      <c r="J7" s="113" t="str">
        <f>IFERROR(VLOOKUP(D7,DB!A:G,7,0),"")</f>
        <v>Vandalized</v>
      </c>
      <c r="K7" s="97" t="s">
        <v>39119</v>
      </c>
      <c r="L7" s="91" t="str">
        <f>IFERROR(VLOOKUP(D7,DB!A:I,9,0),"")</f>
        <v>Latis</v>
      </c>
    </row>
    <row r="8" spans="1:16" ht="15" customHeight="1">
      <c r="A8" s="113"/>
      <c r="B8" s="113" t="str">
        <f>IFERROR(VLOOKUP(D8,DB!A:K,11,0),"")</f>
        <v/>
      </c>
      <c r="C8" s="93"/>
      <c r="D8" s="91"/>
      <c r="E8" s="94"/>
      <c r="F8" s="95"/>
      <c r="G8" s="96">
        <f t="shared" ca="1" si="0"/>
        <v>45984.666866550928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45984.666866550928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45984.666866550928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45984.666866550928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45984.666866550928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45984.666866550928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45984.666866550928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45984.666866550928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45984.666866550928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45984.666866550928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45984.666866550928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45984.666866550928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45984.666866550928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45984.666866550928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45984.666866550928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45984.666866550928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45984.666866550928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45984.666866550928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45984.666866550928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45984.666866550928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45984.666866550928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45984.666866550928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45984.666866550928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45984.666866550928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45984.666866550928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45984.666866550928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45984.666866550928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45984.666866550928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45984.666866550928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45984.666866550928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45984.666866550928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45984.666866550928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45984.666866550928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45984.666866550928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45984.666866550928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45984.666866550928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45984.666866550928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45984.666866550928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45984.666866550928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45984.666866550928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45984.666866550928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45984.666866550928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45984.666866550928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45984.666866550928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45984.666866550928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45984.666866550928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45984.666866550928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45984.666866550928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45984.666866550928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45984.666866550928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45984.666866550928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45984.666866550928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45984.666866550928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45984.666866550928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45984.666866550928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45984.666866550928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45984.666866550928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45984.666866550928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45984.666866550928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45984.666866550928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45984.666866550928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45984.666866550928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45984.666866550928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45984.666866550928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45984.666866550928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45984.666866550928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45984.666866550928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45984.666866550928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45984.666866550928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45984.666866550928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45984.666866550928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45984.666866550928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45984.666866550928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45984.666866550928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45984.666866550928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45984.666866550928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45984.666866550928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45984.666866550928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45984.666866550928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45984.666866550928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45984.666866550928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45984.666866550928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45984.666866550928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45984.666866550928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45984.666866550928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45984.666866550928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45984.666866550928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45984.666866550928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45984.666866550928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45984.666866550928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45984.666866550928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45984.666866550928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45984.666866550928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45984.666866550928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45984.666866550928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45984.666866550928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45984.666866550928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45984.666866550928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45984.666866550928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45984.666866550928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45984.666866550928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45984.666866550928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45984.666866550928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45984.666866550928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45984.666866550928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45984.666866550928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45984.666866550928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45984.666866550928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45984.666866550928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45984.666866550928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45984.666866550928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45984.666866550928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45984.666866550928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45984.666866550928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45984.666866550928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45984.666866550928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45984.666866550928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45984.666866550928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45984.666866550928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45984.666866550928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45984.666866550928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45984.666866550928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45984.666866550928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45984.666866550928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45984.666866550928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45984.666866550928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45984.666866550928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45984.666866550928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45984.666866550928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45984.666866550928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45984.666866550928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45984.666866550928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45984.666866550928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45984.666866550928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45984.666866550928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45984.666866550928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45984.666866550928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45984.666866550928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45984.666866550928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45984.666866550928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45984.666866550928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45984.666866550928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45984.666866550928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45984.666866550928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45984.666866550928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45984.666866550928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45984.666866550928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45984.666866550928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45984.666866550928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45984.666866550928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45984.666866550928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45984.666866550928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45984.666866550928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45984.666866550928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45984.666866550928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45984.666866550928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45984.666866550928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45984.666866550928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45984.666866550928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45984.666866550928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45984.666866550928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45984.666866550928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45984.666866550928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45984.666866550928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45984.666866550928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45984.666866550928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45984.666866550928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45984.666866550928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45984.666866550928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45984.666866550928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45984.666866550928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45984.666866550928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45984.666866550928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45984.666866550928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45984.666866550928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45984.666866550928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45984.666866550928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45984.666866550928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45984.666866550928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45984.666866550928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45984.666866550928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45984.666866550928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45984.666866550928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45984.666866550928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45984.666866550928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45984.666866550928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45984.666866550928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45984.666866550928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45984.666866550928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45984.666866550928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45984.666866550928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45984.666866550928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45984.666866550928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45984.666866550928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45984.666866550928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45984.666866550928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45984.666866550928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45984.666866550928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45984.666866550928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45984.666866550928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45984.666866550928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45984.666866550928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45984.666866550928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45984.666866550928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45984.666866550928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45984.666866550928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45984.666866550928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45984.666866550928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45984.666866550928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45984.666866550928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45984.666866550928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45984.666866550928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45984.666866550928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45984.666866550928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45984.666866550928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45984.666866550928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45984.666866550928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45984.666866550928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45984.666866550928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45984.666866550928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45984.666866550928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45984.666866550928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45984.666866550928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45984.666866550928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45984.666866550928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45984.666866550928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45984.666866550928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45984.666866550928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45984.666866550928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45984.666866550928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45984.666866550928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45984.666866550928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45984.666866550928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45984.666866550928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45984.666866550928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45984.666866550928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45984.666866550928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45984.666866550928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45984.666866550928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45984.666866550928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45984.666866550928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45984.666866550928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45984.666866550928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45984.666866550928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45984.666866550928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45984.666866550928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45984.666866550928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45984.666866550928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45984.666866550928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45984.666866550928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45984.666866550928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45984.666866550928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45984.666866550928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45984.666866550928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45984.666866550928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45984.666866550928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45984.666866550928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45984.666866550928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45984.666866550928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45984.666866550928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45984.666866550928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45984.666866550928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45984.666866550928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45984.666866550928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45984.666866550928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45984.666866550928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45984.666866550928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45984.666866550928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45984.666866550928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45984.666866550928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45984.666866550928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45984.666866550928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45984.666866550928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45984.666866550928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45984.666866550928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45984.666866550928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45984.666866550928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45984.666866550928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45984.666866550928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45984.666866550928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45984.666866550928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45984.666866550928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45984.666866550928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45984.666866550928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45984.666866550928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45984.666866550928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45984.666866550928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45984.666866550928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45984.666866550928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45984.666866550928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45984.666866550928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45984.666866550928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45984.666866550928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45984.666866550928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45984.666866550928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45984.666866550928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45984.666866550928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45984.666866550928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45984.666866550928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45984.666866550928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45984.666866550928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45984.666866550928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45984.666866550928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45984.666866550928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45984.666866550928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45984.666866550928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45984.666866550928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45984.666866550928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45984.666866550928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45984.666866550928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45984.666866550928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45984.666866550928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45984.666866550928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45984.666866550928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45984.666866550928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45984.666866550928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45984.666866550928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45984.666866550928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45984.666866550928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45984.666866550928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45984.666866550928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45984.666866550928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45984.666866550928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45984.666866550928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45984.666866550928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45984.666866550928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45984.666866550928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45984.666866550928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45984.666866550928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45984.666866550928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45984.666866550928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45984.666866550928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45984.666866550928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45984.666866550928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45984.666866550928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45984.666866550928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45984.666866550928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45984.666866550928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45984.666866550928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45984.666866550928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45984.666866550928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45984.666866550928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45984.666866550928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45984.666866550928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45984.666866550928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45984.666866550928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45984.666866550928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45984.666866550928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45984.666866550928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45984.666866550928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45984.666866550928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45984.666866550928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45984.666866550928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45984.666866550928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45984.666866550928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45984.666866550928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45984.666866550928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45984.666866550928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45984.666866550928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45984.666866550928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45984.666866550928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45984.666866550928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45984.666866550928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45984.666866550928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45984.666866550928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45984.666866550928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45984.666866550928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45984.666866550928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45984.666866550928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45984.666866550928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45984.666866550928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45984.666866550928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45984.666866550928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45984.666866550928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45984.666866550928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45984.666866550928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45984.666866550928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45984.666866550928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45984.666866550928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45984.666866550928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45984.666866550928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45984.666866550928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45984.666866550928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45984.666866550928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45984.666866550928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45984.666866550928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45984.666866550928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45984.666866550928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45984.666866550928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45984.666866550928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45984.666866550928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45984.666866550928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45984.666866550928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45984.666866550928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45984.666866550928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45984.666866550928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45984.666866550928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45984.666866550928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45984.666866550928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45984.666866550928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45984.666866550928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45984.666866550928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45984.666866550928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45984.666866550928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45984.666866550928</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92.834806365739496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58.477989236111171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36.005755439815402</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3.2935679398142383</v>
      </c>
      <c r="H5" s="122">
        <v>45981.360798611109</v>
      </c>
      <c r="I5" s="109" t="str">
        <f>IFERROR(VLOOKUP(D5,DB!A:F,6,0),"")</f>
        <v>SCECO</v>
      </c>
      <c r="J5" s="109" t="str">
        <f>IFERROR(VLOOKUP(D5,DB!A:G,7,0),"")</f>
        <v>Dead</v>
      </c>
      <c r="K5" s="109" t="s">
        <v>39127</v>
      </c>
      <c r="L5" s="109" t="str">
        <f>IFERROR(VLOOKUP(D5,DB!A:I,9,0),"")</f>
        <v>Latis</v>
      </c>
    </row>
    <row r="6" spans="1:13" ht="30.75">
      <c r="A6" s="109" t="s">
        <v>39128</v>
      </c>
      <c r="B6" s="109" t="s">
        <v>5443</v>
      </c>
      <c r="C6" s="109">
        <v>1</v>
      </c>
      <c r="D6" s="109" t="s">
        <v>39129</v>
      </c>
      <c r="E6" s="109" t="s">
        <v>39021</v>
      </c>
      <c r="F6" s="122">
        <v>45984.531875000001</v>
      </c>
      <c r="G6" s="111">
        <f ca="1">IFERROR(NOW()-F6,"")</f>
        <v>0.13499155092722503</v>
      </c>
      <c r="H6" s="122">
        <v>45984.501759259256</v>
      </c>
      <c r="I6" s="109" t="str">
        <f>IFERROR(VLOOKUP(D6,DB!A:F,6,0),"")</f>
        <v/>
      </c>
      <c r="J6" s="109" t="str">
        <f>IFERROR(VLOOKUP(D6,DB!A:G,7,0),"")</f>
        <v/>
      </c>
      <c r="K6" s="109" t="s">
        <v>39130</v>
      </c>
      <c r="L6" s="109" t="str">
        <f>IFERROR(VLOOKUP(D6,DB!A:I,9,0),"")</f>
        <v/>
      </c>
    </row>
    <row r="7" spans="1:13">
      <c r="A7" s="109" t="s">
        <v>39131</v>
      </c>
      <c r="B7" s="109" t="str">
        <f>IFERROR(VLOOKUP(D7,DB!A:K,11,0),"")</f>
        <v>R5</v>
      </c>
      <c r="C7" s="109">
        <v>3</v>
      </c>
      <c r="D7" s="109" t="s">
        <v>38249</v>
      </c>
      <c r="E7" s="109" t="s">
        <v>39100</v>
      </c>
      <c r="F7" s="122"/>
      <c r="G7" s="111">
        <f ca="1">IFERROR(NOW()-F7,"")</f>
        <v>45984.666866550928</v>
      </c>
      <c r="H7" s="122">
        <v>45984.55636574074</v>
      </c>
      <c r="I7" s="109" t="str">
        <f>IFERROR(VLOOKUP(D7,DB!A:F,6,0),"")</f>
        <v>SCECO</v>
      </c>
      <c r="J7" s="109" t="str">
        <f>IFERROR(VLOOKUP(D7,DB!A:G,7,0),"")</f>
        <v>Haj Removal</v>
      </c>
      <c r="K7" s="109" t="s">
        <v>39132</v>
      </c>
      <c r="L7" s="109" t="str">
        <f>IFERROR(VLOOKUP(D7,DB!A:I,9,0),"")</f>
        <v>Latis</v>
      </c>
    </row>
    <row r="8" spans="1:13">
      <c r="A8" s="109"/>
      <c r="B8" s="109" t="str">
        <f>IFERROR(VLOOKUP(D8,DB!A:K,11,0),"")</f>
        <v/>
      </c>
      <c r="C8" s="109"/>
      <c r="D8" s="109"/>
      <c r="E8" s="109"/>
      <c r="F8" s="109"/>
      <c r="G8" s="111">
        <f ca="1">IFERROR(NOW()-F8,"")</f>
        <v>45984.666866550928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45984.666866550928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45984.666866550928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45984.666866550928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45984.666866550928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45984.666866550928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45984.666866550928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45984.666866550928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45984.666866550928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45984.666866550928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45984.666866550928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45984.666866550928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45984.666866550928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45984.666866550928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45984.666866550928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45984.666866550928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45984.666866550928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45984.666866550928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45984.666866550928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45984.666866550928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45984.666866550928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45984.666866550928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45984.666866550928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45984.666866550928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45984.666866550928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45984.666866550928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45984.666866550928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45984.666866550928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45984.666866550928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45984.666866550928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45984.666866550928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45984.666866550928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45984.666866550928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45984.666866550928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45984.666866550928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45984.666866550928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45984.666866550928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45984.666866550928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45984.666866550928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45984.666866550928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45984.666866550928</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45984.666866550928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45984.666866550928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45984.666866550928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45984.666866550928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45984.666866550928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45984.666866550928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45984.666866550928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45984.666866550928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45984.666866550928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45984.666866550928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45984.666866550928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45984.666866550928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45984.666866550928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45984.666866550928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45984.666866550928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45984.666866550928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45984.666866550928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45984.666866550928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45984.666866550928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45984.666866550928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45984.666866550928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45984.666866550928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45984.666866550928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45984.666866550928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45984.666866550928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45984.666866550928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45984.666866550928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45984.666866550928</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45984.666866550928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45984.666866550928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45984.666866550928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45984.666866550928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45984.666866550928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45984.666866550928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45984.666866550928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45984.666866550928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45984.666866550928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45984.666866550928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45984.666866550928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45984.666866550928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45984.666866550928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45984.666866550928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45984.666866550928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45984.666866550928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45984.666866550928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45984.666866550928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45984.666866550928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45984.666866550928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45984.666866550928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45984.666866550928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45984.666866550928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45984.666866550928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45984.666866550928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45984.666866550928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45984.666866550928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45984.666866550928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45984.666866550928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45984.666866550928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45984.666866550928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45984.666866550928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45984.666866550928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45984.666866550928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45984.666866550928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45984.666866550928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45984.666866550928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45984.666866550928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45984.666866550928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45984.666866550928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45984.666866550928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45984.666866550928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45984.666866550928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