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54" documentId="120_S{2AC9BD13-BADA-5192-A53E-5A8FF88502F6}" xr6:coauthVersionLast="47" xr6:coauthVersionMax="47" xr10:uidLastSave="{B1D73D0F-1761-4DAC-9F6D-1AD77E754F1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<sst xmlns="http://schemas.openxmlformats.org/spreadsheetml/2006/main" count="181605" uniqueCount="39216">
  <si>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</si>
  <si>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</si>
  <si>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</si>
  <si>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</si>
  <si>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</si>
  <si>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</si>
  <si>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</si>
  <si>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</si>
  <si>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</si>
  <si>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</si>
  <si>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</si>
  <si>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</si>
  <si>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</si>
  <si>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</si>
  <si>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</si>
  <si>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</si>
  <si>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</si>
  <si>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</si>
  <si>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</si>
  <si>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</si>
  <si>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</si>
  <si>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</si>
  <si>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</si>
  <si>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</si>
  <si>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</si>
  <si>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</si>
  <si>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</si>
  <si>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</si>
  <si>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</si>
  <si>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</si>
  <si>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</si>
  <si>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</si>
  <si>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</si>
  <si>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</si>
  <si>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</si>
  <si>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</si>
  <si>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</si>
  <si>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</si>
  <si>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</si>
  <si>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</si>
  <si>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</si>
  <si>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</si>
  <si>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</si>
  <si>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</si>
  <si>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</si>
  <si>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</si>
  <si>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</si>
  <si>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</si>
  <si>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</si>
  <si>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</si>
  <si>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</si>
  <si>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</si>
  <si>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</si>
  <si>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</si>
  <si>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</si>
  <si>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</si>
  <si>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</si>
  <si>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</si>
  <si>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</si>
  <si>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</si>
  <si>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</si>
  <si>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</si>
  <si>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</si>
  <si>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</si>
  <si>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</si>
  <si>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</si>
  <si>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</si>
  <si>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</si>
  <si>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</si>
  <si>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</si>
  <si>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</si>
  <si>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</si>
  <si>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</si>
  <si>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</si>
  <si>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</si>
  <si>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</si>
  <si>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</si>
  <si>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</si>
  <si>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</si>
  <si>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</si>
  <si>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</si>
  <si>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</si>
  <si>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</si>
  <si>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</si>
  <si>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</si>
  <si>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</si>
  <si>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</si>
  <si>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</si>
  <si>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</si>
  <si>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</si>
  <si>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</si>
  <si>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</si>
  <si>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</si>
  <si>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</si>
  <si>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</si>
  <si>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</si>
  <si>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</si>
  <si>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</si>
  <si>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</si>
  <si>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</si>
  <si>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</si>
  <si>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</si>
  <si>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</si>
  <si>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</si>
  <si>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</si>
  <si>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</si>
  <si>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</si>
  <si>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</si>
  <si>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</si>
  <si>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</si>
  <si>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</si>
  <si>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</si>
  <si>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</si>
  <si>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</si>
  <si>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</si>
  <si>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</si>
  <si>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</si>
  <si>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</si>
  <si>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</si>
  <si>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</si>
  <si>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</si>
  <si>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</si>
  <si>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</si>
  <si>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</si>
  <si>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</si>
  <si>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</si>
  <si>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</si>
  <si>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</si>
  <si>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</si>
  <si>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</si>
  <si>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</si>
  <si>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</si>
  <si>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</si>
  <si>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</si>
  <si>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</si>
  <si>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</si>
  <si>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</si>
  <si>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</si>
  <si>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</si>
  <si>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</si>
  <si>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</si>
  <si>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</si>
  <si>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</si>
  <si>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</si>
  <si>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</si>
  <si>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</si>
  <si>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</si>
  <si>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</si>
  <si>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</si>
  <si>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</si>
  <si>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</si>
  <si>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</si>
  <si>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</si>
  <si>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</si>
  <si>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</si>
  <si>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</si>
  <si>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</si>
  <si>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</si>
  <si>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</si>
  <si>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</si>
  <si>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</si>
  <si>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</si>
  <si>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</si>
  <si>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</si>
  <si>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</si>
  <si>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</si>
  <si>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</si>
  <si>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</si>
  <si>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</si>
  <si>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</si>
  <si>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</si>
  <si>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</si>
  <si>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</si>
  <si>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</si>
  <si>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</si>
  <si>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</si>
  <si>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</si>
  <si>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</si>
  <si>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</si>
  <si>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</si>
  <si>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</si>
  <si>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</si>
  <si>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</si>
  <si>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</si>
  <si>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</si>
  <si>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</si>
  <si>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</si>
  <si>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</si>
  <si>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</si>
  <si>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</si>
  <si>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</si>
  <si>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</si>
  <si>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</si>
  <si>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</si>
  <si>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</si>
  <si>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</si>
  <si>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</si>
  <si>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</si>
  <si>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</si>
  <si>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</si>
  <si>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</si>
  <si>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</si>
  <si>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</si>
  <si>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</si>
  <si>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</si>
  <si>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</si>
  <si>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</si>
  <si>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</si>
  <si>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</si>
  <si>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</si>
  <si>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</si>
  <si>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</si>
  <si>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</si>
  <si>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</si>
  <si>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</si>
  <si>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</si>
  <si>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</si>
  <si>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</si>
  <si>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</si>
  <si>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</si>
  <si>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</si>
  <si>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</si>
  <si>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</si>
  <si>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</si>
  <si>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</si>
  <si>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</si>
  <si>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</si>
  <si>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</si>
  <si>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</si>
  <si>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</si>
  <si>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</si>
  <si>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</si>
  <si>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</si>
  <si>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</si>
  <si>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</si>
  <si>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</si>
  <si>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</si>
  <si>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</si>
  <si>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</si>
  <si>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</si>
  <si>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</si>
  <si>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</si>
  <si>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</si>
  <si>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</si>
  <si>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</si>
  <si>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</si>
  <si>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</si>
  <si>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</si>
  <si>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</si>
  <si>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</si>
  <si>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</si>
  <si>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</si>
  <si>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</si>
  <si>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</si>
  <si>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</si>
  <si>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</si>
  <si>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</si>
  <si>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</si>
  <si>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</si>
  <si>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</si>
  <si>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</si>
  <si>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</si>
  <si>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</si>
  <si>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</si>
  <si>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</si>
  <si>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</si>
  <si>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</si>
  <si>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</si>
  <si>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</si>
  <si>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</si>
  <si>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</si>
  <si>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</si>
  <si>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</si>
  <si>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</si>
  <si>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</si>
  <si>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</si>
  <si>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</si>
  <si>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</si>
  <si>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</si>
  <si>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</si>
  <si>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</si>
  <si>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</si>
  <si>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</si>
  <si>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</si>
  <si>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</si>
  <si>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</si>
  <si>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</si>
  <si>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</si>
  <si>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</si>
  <si>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</si>
  <si>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</si>
  <si>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</si>
  <si>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</si>
  <si>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</si>
  <si>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</si>
  <si>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</si>
  <si>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</si>
  <si>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</si>
  <si>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</si>
  <si>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</si>
  <si>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</si>
  <si>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</si>
  <si>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</si>
  <si>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</si>
  <si>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</si>
  <si>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</si>
  <si>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</si>
  <si>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</si>
  <si>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</si>
  <si>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</si>
  <si>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</si>
  <si>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</si>
  <si>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</si>
  <si>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</si>
  <si>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</si>
  <si>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</si>
  <si>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</si>
  <si>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</si>
  <si>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</si>
  <si>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</si>
  <si>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</si>
  <si>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</si>
  <si>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</si>
  <si>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</si>
  <si>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</si>
  <si>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</si>
  <si>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</si>
  <si>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</si>
  <si>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</si>
  <si>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</si>
  <si>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</si>
  <si>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</si>
  <si>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</si>
  <si>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</si>
  <si>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</si>
  <si>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</si>
  <si>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</si>
  <si>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</si>
  <si>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</si>
  <si>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</si>
  <si>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</si>
  <si>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</si>
  <si>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</si>
  <si>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</si>
  <si>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</si>
  <si>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</si>
  <si>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</si>
  <si>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</si>
  <si>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</si>
  <si>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</si>
  <si>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</si>
  <si>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</si>
  <si>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</si>
  <si>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</si>
  <si>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</si>
  <si>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</si>
  <si>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</si>
  <si>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</si>
  <si>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</si>
  <si>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</si>
  <si>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</si>
  <si>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</si>
  <si>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</si>
  <si>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</si>
  <si>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</si>
  <si>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</si>
  <si>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</si>
  <si>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</si>
  <si>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</si>
  <si>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</si>
  <si>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</si>
  <si>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</si>
  <si>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</si>
  <si>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</si>
  <si>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</si>
  <si>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</si>
  <si>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</si>
  <si>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</si>
  <si>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</si>
  <si>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</si>
  <si>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</si>
  <si>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</si>
  <si>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</si>
  <si>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</si>
  <si>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</si>
  <si>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</si>
  <si>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</si>
  <si>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</si>
  <si>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</si>
  <si>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</si>
  <si>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</si>
  <si>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</si>
  <si>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</si>
  <si>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</si>
  <si>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</si>
  <si>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</si>
  <si>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</si>
  <si>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</si>
  <si>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</si>
  <si>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</si>
  <si>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</si>
  <si>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</si>
  <si>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</si>
  <si>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</si>
  <si>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</si>
  <si>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</si>
  <si>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</si>
  <si>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</si>
  <si>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</si>
  <si>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</si>
  <si>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</si>
  <si>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</si>
  <si>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</si>
  <si>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</si>
  <si>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</si>
  <si>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</si>
  <si>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</si>
  <si>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</si>
  <si>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</si>
  <si>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</si>
  <si>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</si>
  <si>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</si>
  <si>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</si>
  <si>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</si>
  <si>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</si>
  <si>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</si>
  <si>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</si>
  <si>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</si>
  <si>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</si>
  <si>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</si>
  <si>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</si>
  <si>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</si>
  <si>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</si>
  <si>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</si>
  <si>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</si>
  <si>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</si>
  <si>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</si>
  <si>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</si>
  <si>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</si>
  <si>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</si>
  <si>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</si>
  <si>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</si>
  <si>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</si>
  <si>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</si>
  <si>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</si>
  <si>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</si>
  <si>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</si>
  <si>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</si>
  <si>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</si>
  <si>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</si>
  <si>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</si>
  <si>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</si>
  <si>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</si>
  <si>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</si>
  <si>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</si>
  <si>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</si>
  <si>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</si>
  <si>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</si>
  <si>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</si>
  <si>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</si>
  <si>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</si>
  <si>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</si>
  <si>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</si>
  <si>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</si>
  <si>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</si>
  <si>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</si>
  <si>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</si>
  <si>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</si>
  <si>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</si>
  <si>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</si>
  <si>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</si>
  <si>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</si>
  <si>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</si>
  <si>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</si>
  <si>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</si>
  <si>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</si>
  <si>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</si>
  <si>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</si>
  <si>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</si>
  <si>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</si>
  <si>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</si>
  <si>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</si>
  <si>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</si>
  <si>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</si>
  <si>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</si>
  <si>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</si>
  <si>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</si>
  <si>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</si>
  <si>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</si>
  <si>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</si>
  <si>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</si>
  <si>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</si>
  <si>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</si>
  <si>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</si>
  <si>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</si>
  <si>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</si>
  <si>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</si>
  <si>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</si>
  <si>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</si>
  <si>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</si>
  <si>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</si>
  <si>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</si>
  <si>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</si>
  <si>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</si>
  <si>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</si>
  <si>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</si>
  <si>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</si>
  <si>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</si>
  <si>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</si>
  <si>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</si>
  <si>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</si>
  <si>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</si>
  <si>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</si>
  <si>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</si>
  <si>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</si>
  <si>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</si>
  <si>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</si>
  <si>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</si>
  <si>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</si>
  <si>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</si>
  <si>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</si>
  <si>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</si>
  <si>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</si>
  <si>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</si>
  <si>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</si>
  <si>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</si>
  <si>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</si>
  <si>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</si>
  <si>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</si>
  <si>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</si>
  <si>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</si>
  <si>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</si>
  <si>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</si>
  <si>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</si>
  <si>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</si>
  <si>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</si>
  <si>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</si>
  <si>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</si>
  <si>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</si>
  <si>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</si>
  <si>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</si>
  <si>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</si>
  <si>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</si>
  <si>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</si>
  <si>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</si>
  <si>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</si>
  <si>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</si>
  <si>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</si>
  <si>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</si>
  <si>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</si>
  <si>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</si>
  <si>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</si>
  <si>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</si>
  <si>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</si>
  <si>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</si>
  <si>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</si>
  <si>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</si>
  <si>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</si>
  <si>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</si>
  <si>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</si>
  <si>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</si>
  <si>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</si>
  <si>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</si>
  <si>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</si>
  <si>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</si>
  <si>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</si>
  <si>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</si>
  <si>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</si>
  <si>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</si>
  <si>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</si>
  <si>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</si>
  <si>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</si>
  <si>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</si>
  <si>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</si>
  <si>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</si>
  <si>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</si>
  <si>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</si>
  <si>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</si>
  <si>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</si>
  <si>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</si>
  <si>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</si>
  <si>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</si>
  <si>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</si>
  <si>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</si>
  <si>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</si>
  <si>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</si>
  <si>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</si>
  <si>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</si>
  <si>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</si>
  <si>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</si>
  <si>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</si>
  <si>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</si>
  <si>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</si>
  <si>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</si>
  <si>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</si>
  <si>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</si>
  <si>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</si>
  <si>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</si>
  <si>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</si>
  <si>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</si>
  <si>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</si>
  <si>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</si>
  <si>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</si>
  <si>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</si>
  <si>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</si>
  <si>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</si>
  <si>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</si>
  <si>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</si>
  <si>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</si>
  <si>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</si>
  <si>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</si>
  <si>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</si>
  <si>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</si>
  <si>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</si>
  <si>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</si>
  <si>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</si>
  <si>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</si>
  <si>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</si>
  <si>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</si>
  <si>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</si>
  <si>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</si>
  <si>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</si>
  <si>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</si>
  <si>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</si>
  <si>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</si>
  <si>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</si>
  <si>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</si>
  <si>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</si>
  <si>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</si>
  <si>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</si>
  <si>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</si>
  <si>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</si>
  <si>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</si>
  <si>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</si>
  <si>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</si>
  <si>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</si>
  <si>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</si>
  <si>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</si>
  <si>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</si>
  <si>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</si>
  <si>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</si>
  <si>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</si>
  <si>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</si>
  <si>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</si>
  <si>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</si>
  <si>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</si>
  <si>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</si>
  <si>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</si>
  <si>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</si>
  <si>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</si>
  <si>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</si>
  <si>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</si>
  <si>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</si>
  <si>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</si>
  <si>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</si>
  <si>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</si>
  <si>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</si>
  <si>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</si>
  <si>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</si>
  <si>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</si>
  <si>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</si>
  <si>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</si>
  <si>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</si>
  <si>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</si>
  <si>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</si>
  <si>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</si>
  <si>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</si>
  <si>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</si>
  <si>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</si>
  <si>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</si>
  <si>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</si>
  <si>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</si>
  <si>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</si>
  <si>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</si>
  <si>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</si>
  <si>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</si>
  <si>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</si>
  <si>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</si>
  <si>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</si>
  <si>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</si>
  <si>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</si>
  <si>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</si>
  <si>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</si>
  <si>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</si>
  <si>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</si>
  <si>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</si>
  <si>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</si>
  <si>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</si>
  <si>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</si>
  <si>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</si>
  <si>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</si>
  <si>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</si>
  <si>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</si>
  <si>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</si>
  <si>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</si>
  <si>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</si>
  <si>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</si>
  <si>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</si>
  <si>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</si>
  <si>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</si>
  <si>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</si>
  <si>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</si>
  <si>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</si>
  <si>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</si>
  <si>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</si>
  <si>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</si>
  <si>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</si>
  <si>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</si>
  <si>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</si>
  <si>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</si>
  <si>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</si>
  <si>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</si>
  <si>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</si>
  <si>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</si>
  <si>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</si>
  <si>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</si>
  <si>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</si>
  <si>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</si>
  <si>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</si>
  <si>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</si>
  <si>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</si>
  <si>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</si>
  <si>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</si>
  <si>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</si>
  <si>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</si>
  <si>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</si>
  <si>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</si>
  <si>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</si>
  <si>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</si>
  <si>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</si>
  <si>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</si>
  <si>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</si>
  <si>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</si>
  <si>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</si>
  <si>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</si>
  <si>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</si>
  <si>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</si>
  <si>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</si>
  <si>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</si>
  <si>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</si>
  <si>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</si>
  <si>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</si>
  <si>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</si>
  <si>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</si>
  <si>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</si>
  <si>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</si>
  <si>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</si>
  <si>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</si>
  <si>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</si>
  <si>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</si>
  <si>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</si>
  <si>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</si>
  <si>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</si>
  <si>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</si>
  <si>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</si>
  <si>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</si>
  <si>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</si>
  <si>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</si>
  <si>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</si>
  <si>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</si>
  <si>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</si>
  <si>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</si>
  <si>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</si>
  <si>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</si>
  <si>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</si>
  <si>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</si>
  <si>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</si>
  <si>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</si>
  <si>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</si>
  <si>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</si>
  <si>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</si>
  <si>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</si>
  <si>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</si>
  <si>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</si>
  <si>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</si>
  <si>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</si>
  <si>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</si>
  <si>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</si>
  <si>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</si>
  <si>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</si>
  <si>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</si>
  <si>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</si>
  <si>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</si>
  <si>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</si>
  <si>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</si>
  <si>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</si>
  <si>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</si>
  <si>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</si>
  <si>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</si>
  <si>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</si>
  <si>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</si>
  <si>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</si>
  <si>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</si>
  <si>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</si>
  <si>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</si>
  <si>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</si>
  <si>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</si>
  <si>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</si>
  <si>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</si>
  <si>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</si>
  <si>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</si>
  <si>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</si>
  <si>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</si>
  <si>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</si>
  <si>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</si>
  <si>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</si>
  <si>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</si>
  <si>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</si>
  <si>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</si>
  <si>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</si>
  <si>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</si>
  <si>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</si>
  <si>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</si>
  <si>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</si>
  <si>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</si>
  <si>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</si>
  <si>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</si>
  <si>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</si>
  <si>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</si>
  <si>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</si>
  <si>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</si>
  <si>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</si>
  <si>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</si>
  <si>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</si>
  <si>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</si>
  <si>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</si>
  <si>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</si>
  <si>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</si>
  <si>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</si>
  <si>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</si>
  <si>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</si>
  <si>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</si>
  <si>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</si>
  <si>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</si>
  <si>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</si>
  <si>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</si>
  <si>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</si>
  <si>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</si>
  <si>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</si>
  <si>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</si>
  <si>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</si>
  <si>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</si>
  <si>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</si>
  <si>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</si>
  <si>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</si>
  <si>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</si>
  <si>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</si>
  <si>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</si>
  <si>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</si>
  <si>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</si>
  <si>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</si>
  <si>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</si>
  <si>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</si>
  <si>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</si>
  <si>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</si>
  <si>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</si>
  <si>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</si>
  <si>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</si>
  <si>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</si>
  <si>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</si>
  <si>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</si>
  <si>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</si>
  <si>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</si>
  <si>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</si>
  <si>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</si>
  <si>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</si>
  <si>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</si>
  <si>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</si>
  <si>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</si>
  <si>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</si>
  <si>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</si>
  <si>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</si>
  <si>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</si>
  <si>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</si>
  <si>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</si>
  <si>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</si>
  <si>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</si>
  <si>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</si>
  <si>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</si>
  <si>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</si>
  <si>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</si>
  <si>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</si>
  <si>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</si>
  <si>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</si>
  <si>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</si>
  <si>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</si>
  <si>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</si>
  <si>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</si>
  <si>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</si>
  <si>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</si>
  <si>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</si>
  <si>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</si>
  <si>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</si>
  <si>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</si>
  <si>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</si>
  <si>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</si>
  <si>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</si>
  <si>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</si>
  <si>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</si>
  <si>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</si>
  <si>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</si>
  <si>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</si>
  <si>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</si>
  <si>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</si>
  <si>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</si>
  <si>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</si>
  <si>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</si>
  <si>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</si>
  <si>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</si>
  <si>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</si>
  <si>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</si>
  <si>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</si>
  <si>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</si>
  <si>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</si>
  <si>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</si>
  <si>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</si>
  <si>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</si>
  <si>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</si>
  <si>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</si>
  <si>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</si>
  <si>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</si>
  <si>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</si>
  <si>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</si>
  <si>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</si>
  <si>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</si>
  <si>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</si>
  <si>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</si>
  <si>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</si>
  <si>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</si>
  <si>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</si>
  <si>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</si>
  <si>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</si>
  <si>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</si>
  <si>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</si>
  <si>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</si>
  <si>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</si>
  <si>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</si>
  <si>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</si>
  <si>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</si>
  <si>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</si>
  <si>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</si>
  <si>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</si>
  <si>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</si>
  <si>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</si>
  <si>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</si>
  <si>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</si>
  <si>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</si>
  <si>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</si>
  <si>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</si>
  <si>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</si>
  <si>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</si>
  <si>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</si>
  <si>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</si>
  <si>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</si>
  <si>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</si>
  <si>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</si>
  <si>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</si>
  <si>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</si>
  <si>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</si>
  <si>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</si>
  <si>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</si>
  <si>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</si>
  <si>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</si>
  <si>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</si>
  <si>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</si>
  <si>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</si>
  <si>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</si>
  <si>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</si>
  <si>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</si>
  <si>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</si>
  <si>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</si>
  <si>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</si>
  <si>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</si>
  <si>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</si>
  <si>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</si>
  <si>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</si>
  <si>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</si>
  <si>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</si>
  <si>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</si>
  <si>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</si>
  <si>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</si>
  <si>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</si>
  <si>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</si>
  <si>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</si>
  <si>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</si>
  <si>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</si>
  <si>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</si>
  <si>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</si>
  <si>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</si>
  <si>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</si>
  <si>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</si>
  <si>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</si>
  <si>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</si>
  <si>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</si>
  <si>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</si>
  <si>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</si>
  <si>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</si>
  <si>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</si>
  <si>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</si>
  <si>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</si>
  <si>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</si>
  <si>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</si>
  <si>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</si>
  <si>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</si>
  <si>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</si>
  <si>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</si>
  <si>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</si>
  <si>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</si>
  <si>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</si>
  <si>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</si>
  <si>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</si>
  <si>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</si>
  <si>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</si>
  <si>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</si>
  <si>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</si>
  <si>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</si>
  <si>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</si>
  <si>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</si>
  <si>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</si>
  <si>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</si>
  <si>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</si>
  <si>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</si>
  <si>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</si>
  <si>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</si>
  <si>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</si>
  <si>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</si>
  <si>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</si>
  <si>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</si>
  <si>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</si>
  <si>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</si>
  <si>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</si>
  <si>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</si>
  <si>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</si>
  <si>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</si>
  <si>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</si>
  <si>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</si>
  <si>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</si>
  <si>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</si>
  <si>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</si>
  <si>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</si>
  <si>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</si>
  <si>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</si>
  <si>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</si>
  <si>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</si>
  <si>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</si>
  <si>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</si>
  <si>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</si>
  <si>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</si>
  <si>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</si>
  <si>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</si>
  <si>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</si>
  <si>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</si>
  <si>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</si>
  <si>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</si>
  <si>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</si>
  <si>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</si>
  <si>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</si>
  <si>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</si>
  <si>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</si>
  <si>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</si>
  <si>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</si>
  <si>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</si>
  <si>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</si>
  <si>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</si>
  <si>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</si>
  <si>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</si>
  <si>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</si>
  <si>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</si>
  <si>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</si>
  <si>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</si>
  <si>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</si>
  <si>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</si>
  <si>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</si>
  <si>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</si>
  <si>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</si>
  <si>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</si>
  <si>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</si>
  <si>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</si>
  <si>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</si>
  <si>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</si>
  <si>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</si>
  <si>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</si>
  <si>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</si>
  <si>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</si>
  <si>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</si>
  <si>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</si>
  <si>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</si>
  <si>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</si>
  <si>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</si>
  <si>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</si>
  <si>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</si>
  <si>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</si>
  <si>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</si>
  <si>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</si>
  <si>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</si>
  <si>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</si>
  <si>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</si>
  <si>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</si>
  <si>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</si>
  <si>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</si>
  <si>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</si>
  <si>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</si>
  <si>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</si>
  <si>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</si>
  <si>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</si>
  <si>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</si>
  <si>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</si>
  <si>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</si>
  <si>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</si>
  <si>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</si>
  <si>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</si>
  <si>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</si>
  <si>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</si>
  <si>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</si>
  <si>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</si>
  <si>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</si>
  <si>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</si>
  <si>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</si>
  <si>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</si>
  <si>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</si>
  <si>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</si>
  <si>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</si>
  <si>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</si>
  <si>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</si>
  <si>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</si>
  <si>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</si>
  <si>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</si>
  <si>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</si>
  <si>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</si>
  <si>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</si>
  <si>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</si>
  <si>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</si>
  <si>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</si>
  <si>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</si>
  <si>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</si>
  <si>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</si>
  <si>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</si>
  <si>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</si>
  <si>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</si>
  <si>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</si>
  <si>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</si>
  <si>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</si>
  <si>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</si>
  <si>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</si>
  <si>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</si>
  <si>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</si>
  <si>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</si>
  <si>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</si>
  <si>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</si>
  <si>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</si>
  <si>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</si>
  <si>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</si>
  <si>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</si>
  <si>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</si>
  <si>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</si>
  <si>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</si>
  <si>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</si>
  <si>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</si>
  <si>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</si>
  <si>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</si>
  <si>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</si>
  <si>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</si>
  <si>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</si>
  <si>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</si>
  <si>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</si>
  <si>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</si>
  <si>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</si>
  <si>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</si>
  <si>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</si>
  <si>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</si>
  <si>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</si>
  <si>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</si>
  <si>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</si>
  <si>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</si>
  <si>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</si>
  <si>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</si>
  <si>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</si>
  <si>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</si>
  <si>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</si>
  <si>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</si>
  <si>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</si>
  <si>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</si>
  <si>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</si>
  <si>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</si>
  <si>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</si>
  <si>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</si>
  <si>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</si>
  <si>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</si>
  <si>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</si>
  <si>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</si>
  <si>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</si>
  <si>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</si>
  <si>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</si>
  <si>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</si>
  <si>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</si>
  <si>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</si>
  <si>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</si>
  <si>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</si>
  <si>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</si>
  <si>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</si>
  <si>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</si>
  <si>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</si>
  <si>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</si>
  <si>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</si>
  <si>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</si>
  <si>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</si>
  <si>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</si>
  <si>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</si>
  <si>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</si>
  <si>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</si>
  <si>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</si>
  <si>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</si>
  <si>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</si>
  <si>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</si>
  <si>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</si>
  <si>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</si>
  <si>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</si>
  <si>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</si>
  <si>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</si>
  <si>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</si>
  <si>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</si>
  <si>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</si>
  <si>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</si>
  <si>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</si>
  <si>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</si>
  <si>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</si>
  <si>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</si>
  <si>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</si>
  <si>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</si>
  <si>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</si>
  <si>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</si>
  <si>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</si>
  <si>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</si>
  <si>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</si>
  <si>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</si>
  <si>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</si>
  <si>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</si>
  <si>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</si>
  <si>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</si>
  <si>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</si>
  <si>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</si>
  <si>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</si>
  <si>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</si>
  <si>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</si>
  <si>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</si>
  <si>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</si>
  <si>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</si>
  <si>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</si>
  <si>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</si>
  <si>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</si>
  <si>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</si>
  <si>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</si>
  <si>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</si>
  <si>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</si>
  <si>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</si>
  <si>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</si>
  <si>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</si>
  <si>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</si>
  <si>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</si>
  <si>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</si>
  <si>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</si>
  <si>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</si>
  <si>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</si>
  <si>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</si>
  <si>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</si>
  <si>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</si>
  <si>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</si>
  <si>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</si>
  <si>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</si>
  <si>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</si>
  <si>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</si>
  <si>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</si>
  <si>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</si>
  <si>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</si>
  <si>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</si>
  <si>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</si>
  <si>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</si>
  <si>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</si>
  <si>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</si>
  <si>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</si>
  <si>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</si>
  <si>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</si>
  <si>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</si>
  <si>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</si>
  <si>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</si>
  <si>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</si>
  <si>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</si>
  <si>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</si>
  <si>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</si>
  <si>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</si>
  <si>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</si>
  <si>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</si>
  <si>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</si>
  <si>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</si>
  <si>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</si>
  <si>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</si>
  <si>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</si>
  <si>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</si>
  <si>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</si>
  <si>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</si>
  <si>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</si>
  <si>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</si>
  <si>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</si>
  <si>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</si>
  <si>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</si>
  <si>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</si>
  <si>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</si>
  <si>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</si>
  <si>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</si>
  <si>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</si>
  <si>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</si>
  <si>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</si>
  <si>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</si>
  <si>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</si>
  <si>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</si>
  <si>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</si>
  <si>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</si>
  <si>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</si>
  <si>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</si>
  <si>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</si>
  <si>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</si>
  <si>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</si>
  <si>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</si>
  <si>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</si>
  <si>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</si>
  <si>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</si>
  <si>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</si>
  <si>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</si>
  <si>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</si>
  <si>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</si>
  <si>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</si>
  <si>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</si>
  <si>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</si>
  <si>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</si>
  <si>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</si>
  <si>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</si>
  <si>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</si>
  <si>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</si>
  <si>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</si>
  <si>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</si>
  <si>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</si>
  <si>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</si>
  <si>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</si>
  <si>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</si>
  <si>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</si>
  <si>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</si>
  <si>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</si>
  <si>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</si>
  <si>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</si>
  <si>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</si>
  <si>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</si>
  <si>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</si>
  <si>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</si>
  <si>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</si>
  <si>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</si>
  <si>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</si>
  <si>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</si>
  <si>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</si>
  <si>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</si>
  <si>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</si>
  <si>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</si>
  <si>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</si>
  <si>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</si>
  <si>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</si>
  <si>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</si>
  <si>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</si>
  <si>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</si>
  <si>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</si>
  <si>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</si>
  <si>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</si>
  <si>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</si>
  <si>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</si>
  <si>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</si>
  <si>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</si>
  <si>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</si>
  <si>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</si>
  <si>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</si>
  <si>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</si>
  <si>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</si>
  <si>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</si>
  <si>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</si>
  <si>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</si>
  <si>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</si>
  <si>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</si>
  <si>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</si>
  <si>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</si>
  <si>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</si>
  <si>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</si>
  <si>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</si>
  <si>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</si>
  <si>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</si>
  <si>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</si>
  <si>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</si>
  <si>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</si>
  <si>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</si>
  <si>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</si>
  <si>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</si>
  <si>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</si>
  <si>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</si>
  <si>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</si>
  <si>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</si>
  <si>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</si>
  <si>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</si>
  <si>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</si>
  <si>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</si>
  <si>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</si>
  <si>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</si>
  <si>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</si>
  <si>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</si>
  <si>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</si>
  <si>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</si>
  <si>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</si>
  <si>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</si>
  <si>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</si>
  <si>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</si>
  <si>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</si>
  <si>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</si>
  <si>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</si>
  <si>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</si>
  <si>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</si>
  <si>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</si>
  <si>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</si>
  <si>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</si>
  <si>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</si>
  <si>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</si>
  <si>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</si>
  <si>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</si>
  <si>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</si>
  <si>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</si>
  <si>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</si>
  <si>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</si>
  <si>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</si>
  <si>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</si>
  <si>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</si>
  <si>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</si>
  <si>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</si>
  <si>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</si>
  <si>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</si>
  <si>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</si>
  <si>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</si>
  <si>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</si>
  <si>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</si>
  <si>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</si>
  <si>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</si>
  <si>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</si>
  <si>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</si>
  <si>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</si>
  <si>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</si>
  <si>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</si>
  <si>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</si>
  <si>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</si>
  <si>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</si>
  <si>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</si>
  <si>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</si>
  <si>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</si>
  <si>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</si>
  <si>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</si>
  <si>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</si>
  <si>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</si>
  <si>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</si>
  <si>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</si>
  <si>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</si>
  <si>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</si>
  <si>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</si>
  <si>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</si>
  <si>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</si>
  <si>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</si>
  <si>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</si>
  <si>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</si>
  <si>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</si>
  <si>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</si>
  <si>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</si>
  <si>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</si>
  <si>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</si>
  <si>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</si>
  <si>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</si>
  <si>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</si>
  <si>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</si>
  <si>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</si>
  <si>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</si>
  <si>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</si>
  <si>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</si>
  <si>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</si>
  <si>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</si>
  <si>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</si>
  <si>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</si>
  <si>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</si>
  <si>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</si>
  <si>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</si>
  <si>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</si>
  <si>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</si>
  <si>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</si>
  <si>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</si>
  <si>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</si>
  <si>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</si>
  <si>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</si>
  <si>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</si>
  <si>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</si>
  <si>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</si>
  <si>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</si>
  <si>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</si>
  <si>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</si>
  <si>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</si>
  <si>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</si>
  <si>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</si>
  <si>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</si>
  <si>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</si>
  <si>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</si>
  <si>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</si>
  <si>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</si>
  <si>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</si>
  <si>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</si>
  <si>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</si>
  <si>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</si>
  <si>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</si>
  <si>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</si>
  <si>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</si>
  <si>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</si>
  <si>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</si>
  <si>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</si>
  <si>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</si>
  <si>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</si>
  <si>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</si>
  <si>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</si>
  <si>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</si>
  <si>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</si>
  <si>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</si>
  <si>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</si>
  <si>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</si>
  <si>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</si>
  <si>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</si>
  <si>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</si>
  <si>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</si>
  <si>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</si>
  <si>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</si>
  <si>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</si>
  <si>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</si>
  <si>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</si>
  <si>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</si>
  <si>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</si>
  <si>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</si>
  <si>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</si>
  <si>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</si>
  <si>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</si>
  <si>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</si>
  <si>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</si>
  <si>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</si>
  <si>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</si>
  <si>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</si>
  <si>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</si>
  <si>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</si>
  <si>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</si>
  <si>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</si>
  <si>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</si>
  <si>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</si>
  <si>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</si>
  <si>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</si>
  <si>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</si>
  <si>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</si>
  <si>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</si>
  <si>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</si>
  <si>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</si>
  <si>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</si>
  <si>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</si>
  <si>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</si>
  <si>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</si>
  <si>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</si>
  <si>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</si>
  <si>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</si>
  <si>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</si>
  <si>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</si>
  <si>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</si>
  <si>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</si>
  <si>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</si>
  <si>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</si>
  <si>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</si>
  <si>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</si>
  <si>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</si>
  <si>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</si>
  <si>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</si>
  <si>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</si>
  <si>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</si>
  <si>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</si>
  <si>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</si>
  <si>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</si>
  <si>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</si>
  <si>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</si>
  <si>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</si>
  <si>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</si>
  <si>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</si>
  <si>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</si>
  <si>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</si>
  <si>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</si>
  <si>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</si>
  <si>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</si>
  <si>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</si>
  <si>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</si>
  <si>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</si>
  <si>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</si>
  <si>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</si>
  <si>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</si>
  <si>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</si>
  <si>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</si>
  <si>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</si>
  <si>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</si>
  <si>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</si>
  <si>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</si>
  <si>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</si>
  <si>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</si>
  <si>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</si>
  <si>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</si>
  <si>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</si>
  <si>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</si>
  <si>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</si>
  <si>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</si>
  <si>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</si>
  <si>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</si>
  <si>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</si>
  <si>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</si>
  <si>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</si>
  <si>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</si>
  <si>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</si>
  <si>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</si>
  <si>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</si>
  <si>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</si>
  <si>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</si>
  <si>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</si>
  <si>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</si>
  <si>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</si>
  <si>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</si>
  <si>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</si>
  <si>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</si>
  <si>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</si>
  <si>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</si>
  <si>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</si>
  <si>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</si>
  <si>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</si>
  <si>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</si>
  <si>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</si>
  <si>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</si>
  <si>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</si>
  <si>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</si>
  <si>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</si>
  <si>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</si>
  <si>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</si>
  <si>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</si>
  <si>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</si>
  <si>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</si>
  <si>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</si>
  <si>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</si>
  <si>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</si>
  <si>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</si>
  <si>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</si>
  <si>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</si>
  <si>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</si>
  <si>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</si>
  <si>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</si>
  <si>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</si>
  <si>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</si>
  <si>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</si>
  <si>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</si>
  <si>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</si>
  <si>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</si>
  <si>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</si>
  <si>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</si>
  <si>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</si>
  <si>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</si>
  <si>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</si>
  <si>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</si>
  <si>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</si>
  <si>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</si>
  <si>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</si>
  <si>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</si>
  <si>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</si>
  <si>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</si>
  <si>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</si>
  <si>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</si>
  <si>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</si>
  <si>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</si>
  <si>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</si>
  <si>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</si>
  <si>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</si>
  <si>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</si>
  <si>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</si>
  <si>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</si>
  <si>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</si>
  <si>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</si>
  <si>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</si>
  <si>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</si>
  <si>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</si>
  <si>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</si>
  <si>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</si>
  <si>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</si>
  <si>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</si>
  <si>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</si>
  <si>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</si>
  <si>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</si>
  <si>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</si>
  <si>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</si>
  <si>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</si>
  <si>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</si>
  <si>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</si>
  <si>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</si>
  <si>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</si>
  <si>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</si>
  <si>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</si>
  <si>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</si>
  <si>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</si>
  <si>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</si>
  <si>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</si>
  <si>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</si>
  <si>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</si>
  <si>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</si>
  <si>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</si>
  <si>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</si>
  <si>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</si>
  <si>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</si>
  <si>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</si>
  <si>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</si>
  <si>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</si>
  <si>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</si>
  <si>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</si>
  <si>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</si>
  <si>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</si>
  <si>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</si>
  <si>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</si>
  <si>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</si>
  <si>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</si>
  <si>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</si>
  <si>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</si>
  <si>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</si>
  <si>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</si>
  <si>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</si>
  <si>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</si>
  <si>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</si>
  <si>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</si>
  <si>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</si>
  <si>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</si>
  <si>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</si>
  <si>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</si>
  <si>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</si>
  <si>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</si>
  <si>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</si>
  <si>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</si>
  <si>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</si>
  <si>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</si>
  <si>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</si>
  <si>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</si>
  <si>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</si>
  <si>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</si>
  <si>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</si>
  <si>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</si>
  <si>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</si>
  <si>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</si>
  <si>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</si>
  <si>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</si>
  <si>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</si>
  <si>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</si>
  <si>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</si>
  <si>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</si>
  <si>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</si>
  <si>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</si>
  <si>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</si>
  <si>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</si>
  <si>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</si>
  <si>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</si>
  <si>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</si>
  <si>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</si>
  <si>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</si>
  <si>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</si>
  <si>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</si>
  <si>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</si>
  <si>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</si>
  <si>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</si>
  <si>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</si>
  <si>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</si>
  <si>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</si>
  <si>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</si>
  <si>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</si>
  <si>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</si>
  <si>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</si>
  <si>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</si>
  <si>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</si>
  <si>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</si>
  <si>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</si>
  <si>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</si>
  <si>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</si>
  <si>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</si>
  <si>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</si>
  <si>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</si>
  <si>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</si>
  <si>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</si>
  <si>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</si>
  <si>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</si>
  <si>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</si>
  <si>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</si>
  <si>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</si>
  <si>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</si>
  <si>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</si>
  <si>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</si>
  <si>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</si>
  <si>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</si>
  <si>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</si>
  <si>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</si>
  <si>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</si>
  <si>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</si>
  <si>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</si>
  <si>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</si>
  <si>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</si>
  <si>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</si>
  <si>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</si>
  <si>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</si>
  <si>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</si>
  <si>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</si>
  <si>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</si>
  <si>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</si>
  <si>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</si>
  <si>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</si>
  <si>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</si>
  <si>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</si>
  <si>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</si>
  <si>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</si>
  <si>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</si>
  <si>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</si>
  <si>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</si>
  <si>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</si>
  <si>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</si>
  <si>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</si>
  <si>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</si>
  <si>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</si>
  <si>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</si>
  <si>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</si>
  <si>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</si>
  <si>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</si>
  <si>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</si>
  <si>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</si>
  <si>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</si>
  <si>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</si>
  <si>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</si>
  <si>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</si>
  <si>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</si>
  <si>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</si>
  <si>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</si>
  <si>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</si>
  <si>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</si>
  <si>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</si>
  <si>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</si>
  <si>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</si>
  <si>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</si>
  <si>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</si>
  <si>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</si>
  <si>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</si>
  <si>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</si>
  <si>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</si>
  <si>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</si>
  <si>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</si>
  <si>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</si>
  <si>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</si>
  <si>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</si>
  <si>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</si>
  <si>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</si>
  <si>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</si>
  <si>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</si>
  <si>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</si>
  <si>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</si>
  <si>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</si>
  <si>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</si>
  <si>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</si>
  <si>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</si>
  <si>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</si>
  <si>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</si>
  <si>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</si>
  <si>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</si>
  <si>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</si>
  <si>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</si>
  <si>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</si>
  <si>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</si>
  <si>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</si>
  <si>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</si>
  <si>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</si>
  <si>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</si>
  <si>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</si>
  <si>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</si>
  <si>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</si>
  <si>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</si>
  <si>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</si>
  <si>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</si>
  <si>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</si>
  <si>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</si>
  <si>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</si>
  <si>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</si>
  <si>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</si>
  <si>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</si>
  <si>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</si>
  <si>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</si>
  <si>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</si>
  <si>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</si>
  <si>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</si>
  <si>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</si>
  <si>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</si>
  <si>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</si>
  <si>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</si>
  <si>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</si>
  <si>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</si>
  <si>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</si>
  <si>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</si>
  <si>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</si>
  <si>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</si>
  <si>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</si>
  <si>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</si>
  <si>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</si>
  <si>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</si>
  <si>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</si>
  <si>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</si>
  <si>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</si>
  <si>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</si>
  <si>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</si>
  <si>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</si>
  <si>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</si>
  <si>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</si>
  <si>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</si>
  <si>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</si>
  <si>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</si>
  <si>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</si>
  <si>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</si>
  <si>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</si>
  <si>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</si>
  <si>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</si>
  <si>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</si>
  <si>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</si>
  <si>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</si>
  <si>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</si>
  <si>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</si>
  <si>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</si>
  <si>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</si>
  <si>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</si>
  <si>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</si>
  <si>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</si>
  <si>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</si>
  <si>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</si>
  <si>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</si>
  <si>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</si>
  <si>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</si>
  <si>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</si>
  <si>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</si>
  <si>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</si>
  <si>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</si>
  <si>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</si>
  <si>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</si>
  <si>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</si>
  <si>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</si>
  <si>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</si>
  <si>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</si>
  <si>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</si>
  <si>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</si>
  <si>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</si>
  <si>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</si>
  <si>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</si>
  <si>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</si>
  <si>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</si>
  <si>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</si>
  <si>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</si>
  <si>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</si>
  <si>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</si>
  <si>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</si>
  <si>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</si>
  <si>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</si>
  <si>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</si>
  <si>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</si>
  <si>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</si>
  <si>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</si>
  <si>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</si>
  <si>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</si>
  <si>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</si>
  <si>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</si>
  <si>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</si>
  <si>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</si>
  <si>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</si>
  <si>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</si>
  <si>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</si>
  <si>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</si>
  <si>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</si>
  <si>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</si>
  <si>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</si>
  <si>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</si>
  <si>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</si>
  <si>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</si>
  <si>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</si>
  <si>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</si>
  <si>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</si>
  <si>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</si>
  <si>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</si>
  <si>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</si>
  <si>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</si>
  <si>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</si>
  <si>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</si>
  <si>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</si>
  <si>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</si>
  <si>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</si>
  <si>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</si>
  <si>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</si>
  <si>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</si>
  <si>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</si>
  <si>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</si>
  <si>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</si>
  <si>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</si>
  <si>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</si>
  <si>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</si>
  <si>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</si>
  <si>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</si>
  <si>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</si>
  <si>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</si>
  <si>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</si>
  <si>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</si>
  <si>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</si>
  <si>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</si>
  <si>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</si>
  <si>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</si>
  <si>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</si>
  <si>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</si>
  <si>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</si>
  <si>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</si>
  <si>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</si>
  <si>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</si>
  <si>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</si>
  <si>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</si>
  <si>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</si>
  <si>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</si>
  <si>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</si>
  <si>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</si>
  <si>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</si>
  <si>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</si>
  <si>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</si>
  <si>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</si>
  <si>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</si>
  <si>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</si>
  <si>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</si>
  <si>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</si>
  <si>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</si>
  <si>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</si>
  <si>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</si>
  <si>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</si>
  <si>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</si>
  <si>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</si>
  <si>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</si>
  <si>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</si>
  <si>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</si>
  <si>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</si>
  <si>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</si>
  <si>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</si>
  <si>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</si>
  <si>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</si>
  <si>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</si>
  <si>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</si>
  <si>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</si>
  <si>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</si>
  <si>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</si>
  <si>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</si>
  <si>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</si>
  <si>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</si>
  <si>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</si>
  <si>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</si>
  <si>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</si>
  <si>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</si>
  <si>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</si>
  <si>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</si>
  <si>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</si>
  <si>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</si>
  <si>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</si>
  <si>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</si>
  <si>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</si>
  <si>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</si>
  <si>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</si>
  <si>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</si>
  <si>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</si>
  <si>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</si>
  <si>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</si>
  <si>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</si>
  <si>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</si>
  <si>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</si>
  <si>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</si>
  <si>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</si>
  <si>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</si>
  <si>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</si>
  <si>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</si>
  <si>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</si>
  <si>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</si>
  <si>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</si>
  <si>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</si>
  <si>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</si>
  <si>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</si>
  <si>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</si>
  <si>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</si>
  <si>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</si>
  <si>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</si>
  <si>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</si>
  <si>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</si>
  <si>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</si>
  <si>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</si>
  <si>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</si>
  <si>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</si>
  <si>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</si>
  <si>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</si>
  <si>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</si>
  <si>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</si>
  <si>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</si>
  <si>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</si>
  <si>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</si>
  <si>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</si>
  <si>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</si>
  <si>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</si>
  <si>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</si>
  <si>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</si>
  <si>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</si>
  <si>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</si>
  <si>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</si>
  <si>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</si>
  <si>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</si>
  <si>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</si>
  <si>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</si>
  <si>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</si>
  <si>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</si>
  <si>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</si>
  <si>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</si>
  <si>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</si>
  <si>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</si>
  <si>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</si>
  <si>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</si>
  <si>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</si>
  <si>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</si>
  <si>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</si>
  <si>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</si>
  <si>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</si>
  <si>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</si>
  <si>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</si>
  <si>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</si>
  <si>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</si>
  <si>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</si>
  <si>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</si>
  <si>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</si>
  <si>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</si>
  <si>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</si>
  <si>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</si>
  <si>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</si>
  <si>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</si>
  <si>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</si>
  <si>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</si>
  <si>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</si>
  <si>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</si>
  <si>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</si>
  <si>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</si>
  <si>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</si>
  <si>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</si>
  <si>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</si>
  <si>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</si>
  <si>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</si>
  <si>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</si>
  <si>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</si>
  <si>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</si>
  <si>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</si>
  <si>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</si>
  <si>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</si>
  <si>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</si>
  <si>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</si>
  <si>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</si>
  <si>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</si>
  <si>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</si>
  <si>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</si>
  <si>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</si>
  <si>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</si>
  <si>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</si>
  <si>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</si>
  <si>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</si>
  <si>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</si>
  <si>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</si>
  <si>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</si>
  <si>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</si>
  <si>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</si>
  <si>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</si>
  <si>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</si>
  <si>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</si>
  <si>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</si>
  <si>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</si>
  <si>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</si>
  <si>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</si>
  <si>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</si>
  <si>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</si>
  <si>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</si>
  <si>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</si>
  <si>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</si>
  <si>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</si>
  <si>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</si>
  <si>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</si>
  <si>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</si>
  <si>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</si>
  <si>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</si>
  <si>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</si>
  <si>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</si>
  <si>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</si>
  <si>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</si>
  <si>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</si>
  <si>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</si>
  <si>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</si>
  <si>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</si>
  <si>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</si>
  <si>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</si>
  <si>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</si>
  <si>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</si>
  <si>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</si>
  <si>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</si>
  <si>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</si>
  <si>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</si>
  <si>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</si>
  <si>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</si>
  <si>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</si>
  <si>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</si>
  <si>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</si>
  <si>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</si>
  <si>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</si>
  <si>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</si>
  <si>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</si>
  <si>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</si>
  <si>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</si>
  <si>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</si>
  <si>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</si>
  <si>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</si>
  <si>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</si>
  <si>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</si>
  <si>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</si>
  <si>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</si>
  <si>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</si>
  <si>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</si>
  <si>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</si>
  <si>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</si>
  <si>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</si>
  <si>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</si>
  <si>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</si>
  <si>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</si>
  <si>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</si>
  <si>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</si>
  <si>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</si>
  <si>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</si>
  <si>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</si>
  <si>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</si>
  <si>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</si>
  <si>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</si>
  <si>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</si>
  <si>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</si>
  <si>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</si>
  <si>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</si>
  <si>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</si>
  <si>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</si>
  <si>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</si>
  <si>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</si>
  <si>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</si>
  <si>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</si>
  <si>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</si>
  <si>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</si>
  <si>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</si>
  <si>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</si>
  <si>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</si>
  <si>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</si>
  <si>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</si>
  <si>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</si>
  <si>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</si>
  <si>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</si>
  <si>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</si>
  <si>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</si>
  <si>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</si>
  <si>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</si>
  <si>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</si>
  <si>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</si>
  <si>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</si>
  <si>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</si>
  <si>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</si>
  <si>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</si>
  <si>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</si>
  <si>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</si>
  <si>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</si>
  <si>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</si>
  <si>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</si>
  <si>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</si>
  <si>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</si>
  <si>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</si>
  <si>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</si>
  <si>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</si>
  <si>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</si>
  <si>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</si>
  <si>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</si>
  <si>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</si>
  <si>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</si>
  <si>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</si>
  <si>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</si>
  <si>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</si>
  <si>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</si>
  <si>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</si>
  <si>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</si>
  <si>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</si>
  <si>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</si>
  <si>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</si>
  <si>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</si>
  <si>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</si>
  <si>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</si>
  <si>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</si>
  <si>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</si>
  <si>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</si>
  <si>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</si>
  <si>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</si>
  <si>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</si>
  <si>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</si>
  <si>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</si>
  <si>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</si>
  <si>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</si>
  <si>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</si>
  <si>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</si>
  <si>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</si>
  <si>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</si>
  <si>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</si>
  <si>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</si>
  <si>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</si>
  <si>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</si>
  <si>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</si>
  <si>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</si>
  <si>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</si>
  <si>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</si>
  <si>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</si>
  <si>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</si>
  <si>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</si>
  <si>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</si>
  <si>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</si>
  <si>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</si>
  <si>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</si>
  <si>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</si>
  <si>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</si>
  <si>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</si>
  <si>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</si>
  <si>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</si>
  <si>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</si>
  <si>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</si>
  <si>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</si>
  <si>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</si>
  <si>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</si>
  <si>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</si>
  <si>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</si>
  <si>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</si>
  <si>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</si>
  <si>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</si>
  <si>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</si>
  <si>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</si>
  <si>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</si>
  <si>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</si>
  <si>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</si>
  <si>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</si>
  <si>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</si>
  <si>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</si>
  <si>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</si>
  <si>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</si>
  <si>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</si>
  <si>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</si>
  <si>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</si>
  <si>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</si>
  <si>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</si>
  <si>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</si>
  <si>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</si>
  <si>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</si>
  <si>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</si>
  <si>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</si>
  <si>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</si>
  <si>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</si>
  <si>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</si>
  <si>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</si>
  <si>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</si>
  <si>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</si>
  <si>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</si>
  <si>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</si>
  <si>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</si>
  <si>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</si>
  <si>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</si>
  <si>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</si>
  <si>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</si>
  <si>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</si>
  <si>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</si>
  <si>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</si>
  <si>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</si>
  <si>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</si>
  <si>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</si>
  <si>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</si>
  <si>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</si>
  <si>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</si>
  <si>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</si>
  <si>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</si>
  <si>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</si>
  <si>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</si>
  <si>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</si>
  <si>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</si>
  <si>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</si>
  <si>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</si>
  <si>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</si>
  <si>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</si>
  <si>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</si>
  <si>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</si>
  <si>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</si>
  <si>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</si>
  <si>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</si>
  <si>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</si>
  <si>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</si>
  <si>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</si>
  <si>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</si>
  <si>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</si>
  <si>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</si>
  <si>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</si>
  <si>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</si>
  <si>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</si>
  <si>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</si>
  <si>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</si>
  <si>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</si>
  <si>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</si>
  <si>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</si>
  <si>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</si>
  <si>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</si>
  <si>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</si>
  <si>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</si>
  <si>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</si>
  <si>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</si>
  <si>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</si>
  <si>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</si>
  <si>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</si>
  <si>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</si>
  <si>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</si>
  <si>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</si>
  <si>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</si>
  <si>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</si>
  <si>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</si>
  <si>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</si>
  <si>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</si>
  <si>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</si>
  <si>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</si>
  <si>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</si>
  <si>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</si>
  <si>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</si>
  <si>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</si>
  <si>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</si>
  <si>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</si>
  <si>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</si>
  <si>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</si>
  <si>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</si>
  <si>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</si>
  <si>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</si>
  <si>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</si>
  <si>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</si>
  <si>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</si>
  <si>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</si>
  <si>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</si>
  <si>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</si>
  <si>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</si>
  <si>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</si>
  <si>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</si>
  <si>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</si>
  <si>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</si>
  <si>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</si>
  <si>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</si>
  <si>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</si>
  <si>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</si>
  <si>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</si>
  <si>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</si>
  <si>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</si>
  <si>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</si>
  <si>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</si>
  <si>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</si>
  <si>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</si>
  <si>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</si>
  <si>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</si>
  <si>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</si>
  <si>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</si>
  <si>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</si>
  <si>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</si>
  <si>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</si>
  <si>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</si>
  <si>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</si>
  <si>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</si>
  <si>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</si>
  <si>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</si>
  <si>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</si>
  <si>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</si>
  <si>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</si>
  <si>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</si>
  <si>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</si>
  <si>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</si>
  <si>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</si>
  <si>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</si>
  <si>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</si>
  <si>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</si>
  <si>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</si>
  <si>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</si>
  <si>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</si>
  <si>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</si>
  <si>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</si>
  <si>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</si>
  <si>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</si>
  <si>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</si>
  <si>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</si>
  <si>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</si>
  <si>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</si>
  <si>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</si>
  <si>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</si>
  <si>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</si>
  <si>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</si>
  <si>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</si>
  <si>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</si>
  <si>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</si>
  <si>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</si>
  <si>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</si>
  <si>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</si>
  <si>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</si>
  <si>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</si>
  <si>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</si>
  <si>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</si>
  <si>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</si>
  <si>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</si>
  <si>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</si>
  <si>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</si>
  <si>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</si>
  <si>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</si>
  <si>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</si>
  <si>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</si>
  <si>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</si>
  <si>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</si>
  <si>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</si>
  <si>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</si>
  <si>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</si>
  <si>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</si>
  <si>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</si>
  <si>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</si>
  <si>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</si>
  <si>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</si>
  <si>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</si>
  <si>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</si>
  <si>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</si>
  <si>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</si>
  <si>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</si>
  <si>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</si>
  <si>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</si>
  <si>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</si>
  <si>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</si>
  <si>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</si>
  <si>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</si>
  <si>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</si>
  <si>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</si>
  <si>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</si>
  <si>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</si>
  <si>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</si>
  <si>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</si>
  <si>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</si>
  <si>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</si>
  <si>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</si>
  <si>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</si>
  <si>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</si>
  <si>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</si>
  <si>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</si>
  <si>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</si>
  <si>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</si>
  <si>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</si>
  <si>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</si>
  <si>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</si>
  <si>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</si>
  <si>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</si>
  <si>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</si>
  <si>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</si>
  <si>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</si>
  <si>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</si>
  <si>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</si>
  <si>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</si>
  <si>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</si>
  <si>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</si>
  <si>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</si>
  <si>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</si>
  <si>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</si>
  <si>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</si>
  <si>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</si>
  <si>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</si>
  <si>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</si>
  <si>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</si>
  <si>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</si>
  <si>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</si>
  <si>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</si>
  <si>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</si>
  <si>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</si>
  <si>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</si>
  <si>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</si>
  <si>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</si>
  <si>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</si>
  <si>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</si>
  <si>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</si>
  <si>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</si>
  <si>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</si>
  <si>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</si>
  <si>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</si>
  <si>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</si>
  <si>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</si>
  <si>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</si>
  <si>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</si>
  <si>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</si>
  <si>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</si>
  <si>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</si>
  <si>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</si>
  <si>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</si>
  <si>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</si>
  <si>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</si>
  <si>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</si>
  <si>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</si>
  <si>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</si>
  <si>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</si>
  <si>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</si>
  <si>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</si>
  <si>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</si>
  <si>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</si>
  <si>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</si>
  <si>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</si>
  <si>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</si>
  <si>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</si>
  <si>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</si>
  <si>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</si>
  <si>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</si>
  <si>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</si>
  <si>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</si>
  <si>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</si>
  <si>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</si>
  <si>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</si>
  <si>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</si>
  <si>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</si>
  <si>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</si>
  <si>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</si>
  <si>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</si>
  <si>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</si>
  <si>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</si>
  <si>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</si>
  <si>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</si>
  <si>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</si>
  <si>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</si>
  <si>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</si>
  <si>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</si>
  <si>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</si>
  <si>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</si>
  <si>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</si>
  <si>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</si>
  <si>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</si>
  <si>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</si>
  <si>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</si>
  <si>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</si>
  <si>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</si>
  <si>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</si>
  <si>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</si>
  <si>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</si>
  <si>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</si>
  <si>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</si>
  <si>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</si>
  <si>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</si>
  <si>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</si>
  <si>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</si>
  <si>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</si>
  <si>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</si>
  <si>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</si>
  <si>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</si>
  <si>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</si>
  <si>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</si>
  <si>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</si>
  <si>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</si>
  <si>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</si>
  <si>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</si>
  <si>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</si>
  <si>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</si>
  <si>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</si>
  <si>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</si>
  <si>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</si>
  <si>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</si>
  <si>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</si>
  <si>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</si>
  <si>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</si>
  <si>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</si>
  <si>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</si>
  <si>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</si>
  <si>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</si>
  <si>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</si>
  <si>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</si>
  <si>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</si>
  <si>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</si>
  <si>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</si>
  <si>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</si>
  <si>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</si>
  <si>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</si>
  <si>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</si>
  <si>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</si>
  <si>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</si>
  <si>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</si>
  <si>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</si>
  <si>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</si>
  <si>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</si>
  <si>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</si>
  <si>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</si>
  <si>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</si>
  <si>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</si>
  <si>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</si>
  <si>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</si>
  <si>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</si>
  <si>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</si>
  <si>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</si>
  <si>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</si>
  <si>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</si>
  <si>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</si>
  <si>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</si>
  <si>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</si>
  <si>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</si>
  <si>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</si>
  <si>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</si>
  <si>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</si>
  <si>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</si>
  <si>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</si>
  <si>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</si>
  <si>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</si>
  <si>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</si>
  <si>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</si>
  <si>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</si>
  <si>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</si>
  <si>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</si>
  <si>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</si>
  <si>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</si>
  <si>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</si>
  <si>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</si>
  <si>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</si>
  <si>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</si>
  <si>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</si>
  <si>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</si>
  <si>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</si>
  <si>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</si>
  <si>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</si>
  <si>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</si>
  <si>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</si>
  <si>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</si>
  <si>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</si>
  <si>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</si>
  <si>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</si>
  <si>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</si>
  <si>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</si>
  <si>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</si>
  <si>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</si>
  <si>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</si>
  <si>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</si>
  <si>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</si>
  <si>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</si>
  <si>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</si>
  <si>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</si>
  <si>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</si>
  <si>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</si>
  <si>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</si>
  <si>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</si>
  <si>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</si>
  <si>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</si>
  <si>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</si>
  <si>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</si>
  <si>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</si>
  <si>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</si>
  <si>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</si>
  <si>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</si>
  <si>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</si>
  <si>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</si>
  <si>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</si>
  <si>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</si>
  <si>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</si>
  <si>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</si>
  <si>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</si>
  <si>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</si>
  <si>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</si>
  <si>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</si>
  <si>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</si>
  <si>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</si>
  <si>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</si>
  <si>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</si>
  <si>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</si>
  <si>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</si>
  <si>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</si>
  <si>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</si>
  <si>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</si>
  <si>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</si>
  <si>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</si>
  <si>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</si>
  <si>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</si>
  <si>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</si>
  <si>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</si>
  <si>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</si>
  <si>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</si>
  <si>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</si>
  <si>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</si>
  <si>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</si>
  <si>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</si>
  <si>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</si>
  <si>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</si>
  <si>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</si>
  <si>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</si>
  <si>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</si>
  <si>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</si>
  <si>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</si>
  <si>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</si>
  <si>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</si>
  <si>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</si>
  <si>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</si>
  <si>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</si>
  <si>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</si>
  <si>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</si>
  <si>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</si>
  <si>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</si>
  <si>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</si>
  <si>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</si>
  <si>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</si>
  <si>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</si>
  <si>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</si>
  <si>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</si>
  <si>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</si>
  <si>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</si>
  <si>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</si>
  <si>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</si>
  <si>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</si>
  <si>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</si>
  <si>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</si>
  <si>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</si>
  <si>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</si>
  <si>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</si>
  <si>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</si>
  <si>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</si>
  <si>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</si>
  <si>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</si>
  <si>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</si>
  <si>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</si>
  <si>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</si>
  <si>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</si>
  <si>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</si>
  <si>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</si>
  <si>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</si>
  <si>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</si>
  <si>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</si>
  <si>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</si>
  <si>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</si>
  <si>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</si>
  <si>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</si>
  <si>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</si>
  <si>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</si>
  <si>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</si>
  <si>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</si>
  <si>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</si>
  <si>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</si>
  <si>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</si>
  <si>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</si>
  <si>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</si>
  <si>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</si>
  <si>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</si>
  <si>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</si>
  <si>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</si>
  <si>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</si>
  <si>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</si>
  <si>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</si>
  <si>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</si>
  <si>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</si>
  <si>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</si>
  <si>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</si>
  <si>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</si>
  <si>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</si>
  <si>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</si>
  <si>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</si>
  <si>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</si>
  <si>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</si>
  <si>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</si>
  <si>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</si>
  <si>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</si>
  <si>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</si>
  <si>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</si>
  <si>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</si>
  <si>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</si>
  <si>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</si>
  <si>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</si>
  <si>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</si>
  <si>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</si>
  <si>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</si>
  <si>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</si>
  <si>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</si>
  <si>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</si>
  <si>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</si>
  <si>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</si>
  <si>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</si>
  <si>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</si>
  <si>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</si>
  <si>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</si>
  <si>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</si>
  <si>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</si>
  <si>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</si>
  <si>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</si>
  <si>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</si>
  <si>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</si>
  <si>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</si>
  <si>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</si>
  <si>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</si>
  <si>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</si>
  <si>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</si>
  <si>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</si>
  <si>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</si>
  <si>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</si>
  <si>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</si>
  <si>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</si>
  <si>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</si>
  <si>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</si>
  <si>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</si>
  <si>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</si>
  <si>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</si>
  <si>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</si>
  <si>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</si>
  <si>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</si>
  <si>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</si>
  <si>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</si>
  <si>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</si>
  <si>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</si>
  <si>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</si>
  <si>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</si>
  <si>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</si>
  <si>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</si>
  <si>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</si>
  <si>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</si>
  <si>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</si>
  <si>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</si>
  <si>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</si>
  <si>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</si>
  <si>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</si>
  <si>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</si>
  <si>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</si>
  <si>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</si>
  <si>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</si>
  <si>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</si>
  <si>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</si>
  <si>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</si>
  <si>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</si>
  <si>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</si>
  <si>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</si>
  <si>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</si>
  <si>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</si>
  <si>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</si>
  <si>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</si>
  <si>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</si>
  <si>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</si>
  <si>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</si>
  <si>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</si>
  <si>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</si>
  <si>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</si>
  <si>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</si>
  <si>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</si>
  <si>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</si>
  <si>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</si>
  <si>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</si>
  <si>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</si>
  <si>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</si>
  <si>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</si>
  <si>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</si>
  <si>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</si>
  <si>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</si>
  <si>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</si>
  <si>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</si>
  <si>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</si>
  <si>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</si>
  <si>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</si>
  <si>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</si>
  <si>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</si>
  <si>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</si>
  <si>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</si>
  <si>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</si>
  <si>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</si>
  <si>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</si>
  <si>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</si>
  <si>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</si>
  <si>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</si>
  <si>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</si>
  <si>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</si>
  <si>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</si>
  <si>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</si>
  <si>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</si>
  <si>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</si>
  <si>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</si>
  <si>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</si>
  <si>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</si>
  <si>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</si>
  <si>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</si>
  <si>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</si>
  <si>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</si>
  <si>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</si>
  <si>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</si>
  <si>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</si>
  <si>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</si>
  <si>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</si>
  <si>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</si>
  <si>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</si>
  <si>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</si>
  <si>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</si>
  <si>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</si>
  <si>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</si>
  <si>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</si>
  <si>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</si>
  <si>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</si>
  <si>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</si>
  <si>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</si>
  <si>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</si>
  <si>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</si>
  <si>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</si>
  <si>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</si>
  <si>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</si>
  <si>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</si>
  <si>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</si>
  <si>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</si>
  <si>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</si>
  <si>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</si>
  <si>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</si>
  <si>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</si>
  <si>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</si>
  <si>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</si>
  <si>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</si>
  <si>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</si>
  <si>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</si>
  <si>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</si>
  <si>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</si>
  <si>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</si>
  <si>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</si>
  <si>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</si>
  <si>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</si>
  <si>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</si>
  <si>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</si>
  <si>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</si>
  <si>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</si>
  <si>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</si>
  <si>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</si>
  <si>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</si>
  <si>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</si>
  <si>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</si>
  <si>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</si>
  <si>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</si>
  <si>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</si>
  <si>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</si>
  <si>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</si>
  <si>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</si>
  <si>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</si>
  <si>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</si>
  <si>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</si>
  <si>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</si>
  <si>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</si>
  <si>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</si>
  <si>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</si>
  <si>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</si>
  <si>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</si>
  <si>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</si>
  <si>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</si>
  <si>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</si>
  <si>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</si>
  <si>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</si>
  <si>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</si>
  <si>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</si>
  <si>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</si>
  <si>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</si>
  <si>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</si>
  <si>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</si>
  <si>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</si>
  <si>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</si>
  <si>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</si>
  <si>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</si>
  <si>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</si>
  <si>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</si>
  <si>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</si>
  <si>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</si>
  <si>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</si>
  <si>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</si>
  <si>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</si>
  <si>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</si>
  <si>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</si>
  <si>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</si>
  <si>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</si>
  <si>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</si>
  <si>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</si>
  <si>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</si>
  <si>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</si>
  <si>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</si>
  <si>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</si>
  <si>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</si>
  <si>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</si>
  <si>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</si>
  <si>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</si>
  <si>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</si>
  <si>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</si>
  <si>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</si>
  <si>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</si>
  <si>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</si>
  <si>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</si>
  <si>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</si>
  <si>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</si>
  <si>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</si>
  <si>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</si>
  <si>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</si>
  <si>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</si>
  <si>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</si>
  <si>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</si>
  <si>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</si>
  <si>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</si>
  <si>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</si>
  <si>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</si>
  <si>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</si>
  <si>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</si>
  <si>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</si>
  <si>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</si>
  <si>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</si>
  <si>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</si>
  <si>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</si>
  <si>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</si>
  <si>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</si>
  <si>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</si>
  <si>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</si>
  <si>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</si>
  <si>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</si>
  <si>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</si>
  <si>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</si>
  <si>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</si>
  <si>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</si>
  <si>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</si>
  <si>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</si>
  <si>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</si>
  <si>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</si>
  <si>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</si>
  <si>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</si>
  <si>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</si>
  <si>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</si>
  <si>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</si>
  <si>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</si>
  <si>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</si>
  <si>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</si>
  <si>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</si>
  <si>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</si>
  <si>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</si>
  <si>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</si>
  <si>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</si>
  <si>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</si>
  <si>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</si>
  <si>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</si>
  <si>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</si>
  <si>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</si>
  <si>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</si>
  <si>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</si>
  <si>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</si>
  <si>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</si>
  <si>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</si>
  <si>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</si>
  <si>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</si>
  <si>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</si>
  <si>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</si>
  <si>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</si>
  <si>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</si>
  <si>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</si>
  <si>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</si>
  <si>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</si>
  <si>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</si>
  <si>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</si>
  <si>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</si>
  <si>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</si>
  <si>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</si>
  <si>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</si>
  <si>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</si>
  <si>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</si>
  <si>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</si>
  <si>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</si>
  <si>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</si>
  <si>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</si>
  <si>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</si>
  <si>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</si>
  <si>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</si>
  <si>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</si>
  <si>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</si>
  <si>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</si>
  <si>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</si>
  <si>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</si>
  <si>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</si>
  <si>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</si>
  <si>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</si>
  <si>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</si>
  <si>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</si>
  <si>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</si>
  <si>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</si>
  <si>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</si>
  <si>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</si>
  <si>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</si>
  <si>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</si>
  <si>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</si>
  <si>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</si>
  <si>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</si>
  <si>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</si>
  <si>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</si>
  <si>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</si>
  <si>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</si>
  <si>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</si>
  <si>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</si>
  <si>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</si>
  <si>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</si>
  <si>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</si>
  <si>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</si>
  <si>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</si>
  <si>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</si>
  <si>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</si>
  <si>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</si>
  <si>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</si>
  <si>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</si>
  <si>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</si>
  <si>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</si>
  <si>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</si>
  <si>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</si>
  <si>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</si>
  <si>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</si>
  <si>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</si>
  <si>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</si>
  <si>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</si>
  <si>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</si>
  <si>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</si>
  <si>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</si>
  <si>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</si>
  <si>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</si>
  <si>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</si>
  <si>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</si>
  <si>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</si>
  <si>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</si>
  <si>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</si>
  <si>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</si>
  <si>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</si>
  <si>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</si>
  <si>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</si>
  <si>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</si>
  <si>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</si>
  <si>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</si>
  <si>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</si>
  <si>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</si>
  <si>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</si>
  <si>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</si>
  <si>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</si>
  <si>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</si>
  <si>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</si>
  <si>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</si>
  <si>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</si>
  <si>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</si>
  <si>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</si>
  <si>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</si>
  <si>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</si>
  <si>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</si>
  <si>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</si>
  <si>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</si>
  <si>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</si>
  <si>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</si>
  <si>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</si>
  <si>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</si>
  <si>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</si>
  <si>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</si>
  <si>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</si>
  <si>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</si>
  <si>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</si>
  <si>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</si>
  <si>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</si>
  <si>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</si>
  <si>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</si>
  <si>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</si>
  <si>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</si>
  <si>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</si>
  <si>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</si>
  <si>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</si>
  <si>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</si>
  <si>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</si>
  <si>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</si>
  <si>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</si>
  <si>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</si>
  <si>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</si>
  <si>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</si>
  <si>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</si>
  <si>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</si>
  <si>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</si>
  <si>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</si>
  <si>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</si>
  <si>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</si>
  <si>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</si>
  <si>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</si>
  <si>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</si>
  <si>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</si>
  <si>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</si>
  <si>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</si>
  <si>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</si>
  <si>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</si>
  <si>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</si>
  <si>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</si>
  <si>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</si>
  <si>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</si>
  <si>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</si>
  <si>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</si>
  <si>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</si>
  <si>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</si>
  <si>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</si>
  <si>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</si>
  <si>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</si>
  <si>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</si>
  <si>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</si>
  <si>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</si>
  <si>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</si>
  <si>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</si>
  <si>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</si>
  <si>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</si>
  <si>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</si>
  <si>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</si>
  <si>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</si>
  <si>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</si>
  <si>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</si>
  <si>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</si>
  <si>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</si>
  <si>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</si>
  <si>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</si>
  <si>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</si>
  <si>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</si>
  <si>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</si>
  <si>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</si>
  <si>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</si>
  <si>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</si>
  <si>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</si>
  <si>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</si>
  <si>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</si>
  <si>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</si>
  <si>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</si>
  <si>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</si>
  <si>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</si>
  <si>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</si>
  <si>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</si>
  <si>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</si>
  <si>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</si>
  <si>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</si>
  <si>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</si>
  <si>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</si>
  <si>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</si>
  <si>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</si>
  <si>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</si>
  <si>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</si>
  <si>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</si>
  <si>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</si>
  <si>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</si>
  <si>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</si>
  <si>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</si>
  <si>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</si>
  <si>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</si>
  <si>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</si>
  <si>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</si>
  <si>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</si>
  <si>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</si>
  <si>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</si>
  <si>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</si>
  <si>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</si>
  <si>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</si>
  <si>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</si>
  <si>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</si>
  <si>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</si>
  <si>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</si>
  <si>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</si>
  <si>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</si>
  <si>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</si>
  <si>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</si>
  <si>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</si>
  <si>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</si>
  <si>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</si>
  <si>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</si>
  <si>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</si>
  <si>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</si>
  <si>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</si>
  <si>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</si>
  <si>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</si>
  <si>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</si>
  <si>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</si>
  <si>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</si>
  <si>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</si>
  <si>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</si>
  <si>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</si>
  <si>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</si>
  <si>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</si>
  <si>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</si>
  <si>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</si>
  <si>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</si>
  <si>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</si>
  <si>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</si>
  <si>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</si>
  <si>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</si>
  <si>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</si>
  <si>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</si>
  <si>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</si>
  <si>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</si>
  <si>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</si>
  <si>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</si>
  <si>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</si>
  <si>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</si>
  <si>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</si>
  <si>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</si>
  <si>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</si>
  <si>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</si>
  <si>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</si>
  <si>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</si>
  <si>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</si>
  <si>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</si>
  <si>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</si>
  <si>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</si>
  <si>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</si>
  <si>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</si>
  <si>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</si>
  <si>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</si>
  <si>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</si>
  <si>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</si>
  <si>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</si>
  <si>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</si>
  <si>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</si>
  <si>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</si>
  <si>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</si>
  <si>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</si>
  <si>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</si>
  <si>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</si>
  <si>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</si>
  <si>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</si>
  <si>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</si>
  <si>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</si>
  <si>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</si>
  <si>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</si>
  <si>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</si>
  <si>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</si>
  <si>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</si>
  <si>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</si>
  <si>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</si>
  <si>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</si>
  <si>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</si>
  <si>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</si>
  <si>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</si>
  <si>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</si>
  <si>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</si>
  <si>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</si>
  <si>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</si>
  <si>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</si>
  <si>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</si>
  <si>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</si>
  <si>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</si>
  <si>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</si>
  <si>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</si>
  <si>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</si>
  <si>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</si>
  <si>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</si>
  <si>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</si>
  <si>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</si>
  <si>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</si>
  <si>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</si>
  <si>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</si>
  <si>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</si>
  <si>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</si>
  <si>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</si>
  <si>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</si>
  <si>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</si>
  <si>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</si>
  <si>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</si>
  <si>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</si>
  <si>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</si>
  <si>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</si>
  <si>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</si>
  <si>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</si>
  <si>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</si>
  <si>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</si>
  <si>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</si>
  <si>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</si>
  <si>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</si>
  <si>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</si>
  <si>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</si>
  <si>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</si>
  <si>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</si>
  <si>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</si>
  <si>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</si>
  <si>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</si>
  <si>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</si>
  <si>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</si>
  <si>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</si>
  <si>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</si>
  <si>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</si>
  <si>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</si>
  <si>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</si>
  <si>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</si>
  <si>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</si>
  <si>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</si>
  <si>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</si>
  <si>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</si>
  <si>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</si>
  <si>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</si>
  <si>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</si>
  <si>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</si>
  <si>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</si>
  <si>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</si>
  <si>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</si>
  <si>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</si>
  <si>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</si>
  <si>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</si>
  <si>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</si>
  <si>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</si>
  <si>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</si>
  <si>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</si>
  <si>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</si>
  <si>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</si>
  <si>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</si>
  <si>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</si>
  <si>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</si>
  <si>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</si>
  <si>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</si>
  <si>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</si>
  <si>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</si>
  <si>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</si>
  <si>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</si>
  <si>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</si>
  <si>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</si>
  <si>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</si>
  <si>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</si>
  <si>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</si>
  <si>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</si>
  <si>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</si>
  <si>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</si>
  <si>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</si>
  <si>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</si>
  <si>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</si>
  <si>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</si>
  <si>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</si>
  <si>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</si>
  <si>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</si>
  <si>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</si>
  <si>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</si>
  <si>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</si>
  <si>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</si>
  <si>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</si>
  <si>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</si>
  <si>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</si>
  <si>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</si>
  <si>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</si>
  <si>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</si>
  <si>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</si>
  <si>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</si>
  <si>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</si>
  <si>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</si>
  <si>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</si>
  <si>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</si>
  <si>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</si>
  <si>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</si>
  <si>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</si>
  <si>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</si>
  <si>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</si>
  <si>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</si>
  <si>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</si>
  <si>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</si>
  <si>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</si>
  <si>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</si>
  <si>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</si>
  <si>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</si>
  <si>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</si>
  <si>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</si>
  <si>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</si>
  <si>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</si>
  <si>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</si>
  <si>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</si>
  <si>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</si>
  <si>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</si>
  <si>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</si>
  <si>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</si>
  <si>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</si>
  <si>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</si>
  <si>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</si>
  <si>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</si>
  <si>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</si>
  <si>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</si>
  <si>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</si>
  <si>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</si>
  <si>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</si>
  <si>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</si>
  <si>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</si>
  <si>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</si>
  <si>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</si>
  <si>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</si>
  <si>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</si>
  <si>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</si>
  <si>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</si>
  <si>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</si>
  <si>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</si>
  <si>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</si>
  <si>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</si>
  <si>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</si>
  <si>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</si>
  <si>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</si>
  <si>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</si>
  <si>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</si>
  <si>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</si>
  <si>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</si>
  <si>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</si>
  <si>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</si>
  <si>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</si>
  <si>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</si>
  <si>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</si>
  <si>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</si>
  <si>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</si>
  <si>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</si>
  <si>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</si>
  <si>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</si>
  <si>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</si>
  <si>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</si>
  <si>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</si>
  <si>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</si>
  <si>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</si>
  <si>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</si>
  <si>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</si>
  <si>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</si>
  <si>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</si>
  <si>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</si>
  <si>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</si>
  <si>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</si>
  <si>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</si>
  <si>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</si>
  <si>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</si>
  <si>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</si>
  <si>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</si>
  <si>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</si>
  <si>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</si>
  <si>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</si>
  <si>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</si>
  <si>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</si>
  <si>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</si>
  <si>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</si>
  <si>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</si>
  <si>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</si>
  <si>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</si>
  <si>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</si>
  <si>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</si>
  <si>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</si>
  <si>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</si>
  <si>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</si>
  <si>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</si>
  <si>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</si>
  <si>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</si>
  <si>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</si>
  <si>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</si>
  <si>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</si>
  <si>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</si>
  <si>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</si>
  <si>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</si>
  <si>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</si>
  <si>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</si>
  <si>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</si>
  <si>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</si>
  <si>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</si>
  <si>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</si>
  <si>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</si>
  <si>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</si>
  <si>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</si>
  <si>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</si>
  <si>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</si>
  <si>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</si>
  <si>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</si>
  <si>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</si>
  <si>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</si>
  <si>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</si>
  <si>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</si>
  <si>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</si>
  <si>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</si>
  <si>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</si>
  <si>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</si>
  <si>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</si>
  <si>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</si>
  <si>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</si>
  <si>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</si>
  <si>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</si>
  <si>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</si>
  <si>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</si>
  <si>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</si>
  <si>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</si>
  <si>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</si>
  <si>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</si>
  <si>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</si>
  <si>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</si>
  <si>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</si>
  <si>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</si>
  <si>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</si>
  <si>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</si>
  <si>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</si>
  <si>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</si>
  <si>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</si>
  <si>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</si>
  <si>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</si>
  <si>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</si>
  <si>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</si>
  <si>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</si>
  <si>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</si>
  <si>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</si>
  <si>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</si>
  <si>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</si>
  <si>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</si>
  <si>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</si>
  <si>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</si>
  <si>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</si>
  <si>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</si>
  <si>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</si>
  <si>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</si>
  <si>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</si>
  <si>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</si>
  <si>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</si>
  <si>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</si>
  <si>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</si>
  <si>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</si>
  <si>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</si>
  <si>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</si>
  <si>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</si>
  <si>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</si>
  <si>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</si>
  <si>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</si>
  <si>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</si>
  <si>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</si>
  <si>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</si>
  <si>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</si>
  <si>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</si>
  <si>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</si>
  <si>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</si>
  <si>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</si>
  <si>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</si>
  <si>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</si>
  <si>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</si>
  <si>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</si>
  <si>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</si>
  <si>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</si>
  <si>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</si>
  <si>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</si>
  <si>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</si>
  <si>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</si>
  <si>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</si>
  <si>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</si>
  <si>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</si>
  <si>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</si>
  <si>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</si>
  <si>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</si>
  <si>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</si>
  <si>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</si>
  <si>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</si>
  <si>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</si>
  <si>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</si>
  <si>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</si>
  <si>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</si>
  <si>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</si>
  <si>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</si>
  <si>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</si>
  <si>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</si>
  <si>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</si>
  <si>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</si>
  <si>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</si>
  <si>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</si>
  <si>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</si>
  <si>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</si>
  <si>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</si>
  <si>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</si>
  <si>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</si>
  <si>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</si>
  <si>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</si>
  <si>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</si>
  <si>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</si>
  <si>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</si>
  <si>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</si>
  <si>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</si>
  <si>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</si>
  <si>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</si>
  <si>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</si>
  <si>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</si>
  <si>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</si>
  <si>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</si>
  <si>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</si>
  <si>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</si>
  <si>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</si>
  <si>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</si>
  <si>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</si>
  <si>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</si>
  <si>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</si>
  <si>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</si>
  <si>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</si>
  <si>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</si>
  <si>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</si>
  <si>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</si>
  <si>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</si>
  <si>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</si>
  <si>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</si>
  <si>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</si>
  <si>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</si>
  <si>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</si>
  <si>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</si>
  <si>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</si>
  <si>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</si>
  <si>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</si>
  <si>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</si>
  <si>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</si>
  <si>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</si>
  <si>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</si>
  <si>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</si>
  <si>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</si>
  <si>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</si>
  <si>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</si>
  <si>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</si>
  <si>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</si>
  <si>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</si>
  <si>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</si>
  <si>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</si>
  <si>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</si>
  <si>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</si>
  <si>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</si>
  <si>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</si>
  <si>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</si>
  <si>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</si>
  <si>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</si>
  <si>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</si>
  <si>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</si>
  <si>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</si>
  <si>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</si>
  <si>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</si>
  <si>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</si>
  <si>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</si>
  <si>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</si>
  <si>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</si>
  <si>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</si>
  <si>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</si>
  <si>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</si>
  <si>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</si>
  <si>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</si>
  <si>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</si>
  <si>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</si>
  <si>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</si>
  <si>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</si>
  <si>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</si>
  <si>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</si>
  <si>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</si>
  <si>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</si>
  <si>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</si>
  <si>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</si>
  <si>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</si>
  <si>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</si>
  <si>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</si>
  <si>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</si>
  <si>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</si>
  <si>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</si>
  <si>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</si>
  <si>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</si>
  <si>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</si>
  <si>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</si>
  <si>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</si>
  <si>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</si>
  <si>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</si>
  <si>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</si>
  <si>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</si>
  <si>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</si>
  <si>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</si>
  <si>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</si>
  <si>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</si>
  <si>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</si>
  <si>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</si>
  <si>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</si>
  <si>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</si>
  <si>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</si>
  <si>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</si>
  <si>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</si>
  <si>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</si>
  <si>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</si>
  <si>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</si>
  <si>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</si>
  <si>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</si>
  <si>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</si>
  <si>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</si>
  <si>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</si>
  <si>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</si>
  <si>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</si>
  <si>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</si>
  <si>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</si>
  <si>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</si>
  <si>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</si>
  <si>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</si>
  <si>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</si>
  <si>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</si>
  <si>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</si>
  <si>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</si>
  <si>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</si>
  <si>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</si>
  <si>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</si>
  <si>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</si>
  <si>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</si>
  <si>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</si>
  <si>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</si>
  <si>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</si>
  <si>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</si>
  <si>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</si>
  <si>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</si>
  <si>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</si>
  <si>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</si>
  <si>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</si>
  <si>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</si>
  <si>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</si>
  <si>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</si>
  <si>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</si>
  <si>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</si>
  <si>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</si>
  <si>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</si>
  <si>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</si>
  <si>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</si>
  <si>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</si>
  <si>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</si>
  <si>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</si>
  <si>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</si>
  <si>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</si>
  <si>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</si>
  <si>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</si>
  <si>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</si>
  <si>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</si>
  <si>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</si>
  <si>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</si>
  <si>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</si>
  <si>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</si>
  <si>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</si>
  <si>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</si>
  <si>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</si>
  <si>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</si>
  <si>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</si>
  <si>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</si>
  <si>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</si>
  <si>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</si>
  <si>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</si>
  <si>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</si>
  <si>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</si>
  <si>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</si>
  <si>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</si>
  <si>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</si>
  <si>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</si>
  <si>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</si>
  <si>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</si>
  <si>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</si>
  <si>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</si>
  <si>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</si>
  <si>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</si>
  <si>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</si>
  <si>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</si>
  <si>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</si>
  <si>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</si>
  <si>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</si>
  <si>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</si>
  <si>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</si>
  <si>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</si>
  <si>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</si>
  <si>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</si>
  <si>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</si>
  <si>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</si>
  <si>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</si>
  <si>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</si>
  <si>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</si>
  <si>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</si>
  <si>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</si>
  <si>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</si>
  <si>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</si>
  <si>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</si>
  <si>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</si>
  <si>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</si>
  <si>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</si>
  <si>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</si>
  <si>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</si>
  <si>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</si>
  <si>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</si>
  <si>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</si>
  <si>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</si>
  <si>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</si>
  <si>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</si>
  <si>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</si>
  <si>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</si>
  <si>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</si>
  <si>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</si>
  <si>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</si>
  <si>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</si>
  <si>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</si>
  <si>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</si>
  <si>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</si>
  <si>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</si>
  <si>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</si>
  <si>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</si>
  <si>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</si>
  <si>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</si>
  <si>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</si>
  <si>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</si>
  <si>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</si>
  <si>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</si>
  <si>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</si>
  <si>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</si>
  <si>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</si>
  <si>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</si>
  <si>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</si>
  <si>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</si>
  <si>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</si>
  <si>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</si>
  <si>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</si>
  <si>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</si>
  <si>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</si>
  <si>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</si>
  <si>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</si>
  <si>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</si>
  <si>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</si>
  <si>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</si>
  <si>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</si>
  <si>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</si>
  <si>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</si>
  <si>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</si>
  <si>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</si>
  <si>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</si>
  <si>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</si>
  <si>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</si>
  <si>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</si>
  <si>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</si>
  <si>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</si>
  <si>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</si>
  <si>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</si>
  <si>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</si>
  <si>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</si>
  <si>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</si>
  <si>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</si>
  <si>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</si>
  <si>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</si>
  <si>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</si>
  <si>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</si>
  <si>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</si>
  <si>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</si>
  <si>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</si>
  <si>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</si>
  <si>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</si>
  <si>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</si>
  <si>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</si>
  <si>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</si>
  <si>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</si>
  <si>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</si>
  <si>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</si>
  <si>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</si>
  <si>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</si>
  <si>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</si>
  <si>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</si>
  <si>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</si>
  <si>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</si>
  <si>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</si>
  <si>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</si>
  <si>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</si>
  <si>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</si>
  <si>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</si>
  <si>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</si>
  <si>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</si>
  <si>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</si>
  <si>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</si>
  <si>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</si>
  <si>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</si>
  <si>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</si>
  <si>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</si>
  <si>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</si>
  <si>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</si>
  <si>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</si>
  <si>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</si>
  <si>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</si>
  <si>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</si>
  <si>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</si>
  <si>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</si>
  <si>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</si>
  <si>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</si>
  <si>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</si>
  <si>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</si>
  <si>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</si>
  <si>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</si>
  <si>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</si>
  <si>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</si>
  <si>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</si>
  <si>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</si>
  <si>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</si>
  <si>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</si>
  <si>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</si>
  <si>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</si>
  <si>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</si>
  <si>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</si>
  <si>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</si>
  <si>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</si>
  <si>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</si>
  <si>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</si>
  <si>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</si>
  <si>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</si>
  <si>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</si>
  <si>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</si>
  <si>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</si>
  <si>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</si>
  <si>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</si>
  <si>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</si>
  <si>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</si>
  <si>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</si>
  <si>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</si>
  <si>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</si>
  <si>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</si>
  <si>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</si>
  <si>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</si>
  <si>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</si>
  <si>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</si>
  <si>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</si>
  <si>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</si>
  <si>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</si>
  <si>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</si>
  <si>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</si>
  <si>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</si>
  <si>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</si>
  <si>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</si>
  <si>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</si>
  <si>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</si>
  <si>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</si>
  <si>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</si>
  <si>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</si>
  <si>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</si>
  <si>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</si>
  <si>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</si>
  <si>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</si>
  <si>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</si>
  <si>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</si>
  <si>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</si>
  <si>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</si>
  <si>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</si>
  <si>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</si>
  <si>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</si>
  <si>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</si>
  <si>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</si>
  <si>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</si>
  <si>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</si>
  <si>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</si>
  <si>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</si>
  <si>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</si>
  <si>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</si>
  <si>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</si>
  <si>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</si>
  <si>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</si>
  <si>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</si>
  <si>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</si>
  <si>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</si>
  <si>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</si>
  <si>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</si>
  <si>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</si>
  <si>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</si>
  <si>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</si>
  <si>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</si>
  <si>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</si>
  <si>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</si>
  <si>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</si>
  <si>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</si>
  <si>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</si>
  <si>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</si>
  <si>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</si>
  <si>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</si>
  <si>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</si>
  <si>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</si>
  <si>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</si>
  <si>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</si>
  <si>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</si>
  <si>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</si>
  <si>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</si>
  <si>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</si>
  <si>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</si>
  <si>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</si>
  <si>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</si>
  <si>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</si>
  <si>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</si>
  <si>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</si>
  <si>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</si>
  <si>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</si>
  <si>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</si>
  <si>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</si>
  <si>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</si>
  <si>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</si>
  <si>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</si>
  <si>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</si>
  <si>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</si>
  <si>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</si>
  <si>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</si>
  <si>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</si>
  <si>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</si>
  <si>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</si>
  <si>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</si>
  <si>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</si>
  <si>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</si>
  <si>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</si>
  <si>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</si>
  <si>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</si>
  <si>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</si>
  <si>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</si>
  <si>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</si>
  <si>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</si>
  <si>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</si>
  <si>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</si>
  <si>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</si>
  <si>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</si>
  <si>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</si>
  <si>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</si>
  <si>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</si>
  <si>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</si>
  <si>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</si>
  <si>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</si>
  <si>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</si>
  <si>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</si>
  <si>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</si>
  <si>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</si>
  <si>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</si>
  <si>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</si>
  <si>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</si>
  <si>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</si>
  <si>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</si>
  <si>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</si>
  <si>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</si>
  <si>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</si>
  <si>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</si>
  <si>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</si>
  <si>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</si>
  <si>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</si>
  <si>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</si>
  <si>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</si>
  <si>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</si>
  <si>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</si>
  <si>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</si>
  <si>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</si>
  <si>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</si>
  <si>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</si>
  <si>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</si>
  <si>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</si>
  <si>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</si>
  <si>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</si>
  <si>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</si>
  <si>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</si>
  <si>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</si>
  <si>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</si>
  <si>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</si>
  <si>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</si>
  <si>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</si>
  <si>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</si>
  <si>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</si>
  <si>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</si>
  <si>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</si>
  <si>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</si>
  <si>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</si>
  <si>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</si>
  <si>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</si>
  <si>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</si>
  <si>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</si>
  <si>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</si>
  <si>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</si>
  <si>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</si>
  <si>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</si>
  <si>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</si>
  <si>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</si>
  <si>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</si>
  <si>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</si>
  <si>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</si>
  <si>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</si>
  <si>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</si>
  <si>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</si>
  <si>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</si>
  <si>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</si>
  <si>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</si>
  <si>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</si>
  <si>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</si>
  <si>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</si>
  <si>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</si>
  <si>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</si>
  <si>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</si>
  <si>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</si>
  <si>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</si>
  <si>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</si>
  <si>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</si>
  <si>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</si>
  <si>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</si>
  <si>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</si>
  <si>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</si>
  <si>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</si>
  <si>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</si>
  <si>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</si>
  <si>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</si>
  <si>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</si>
  <si>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</si>
  <si>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</si>
  <si>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</si>
  <si>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</si>
  <si>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</si>
  <si>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</si>
  <si>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</si>
  <si>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</si>
  <si>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</si>
  <si>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</si>
  <si>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</si>
  <si>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</si>
  <si>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</si>
  <si>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</si>
  <si>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</si>
  <si>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</si>
  <si>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</si>
  <si>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</si>
  <si>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</si>
  <si>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</si>
  <si>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</si>
  <si>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</si>
  <si>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</si>
  <si>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</si>
  <si>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</si>
  <si>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</si>
  <si>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</si>
  <si>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</si>
  <si>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</si>
  <si>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</si>
  <si>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</si>
  <si>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</si>
  <si>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</si>
  <si>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</si>
  <si>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</si>
  <si>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</si>
  <si>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</si>
  <si>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</si>
  <si>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</si>
  <si>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</si>
  <si>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</si>
  <si>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</si>
  <si>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</si>
  <si>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</si>
  <si>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</si>
  <si>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</si>
  <si>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</si>
  <si>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</si>
  <si>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</si>
  <si>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</si>
  <si>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</si>
  <si>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</si>
  <si>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</si>
  <si>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</si>
  <si>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</si>
  <si>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</si>
  <si>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</si>
  <si>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</si>
  <si>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</si>
  <si>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</si>
  <si>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</si>
  <si>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</si>
  <si>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</si>
  <si>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</si>
  <si>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</si>
  <si>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</si>
  <si>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</si>
  <si>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</si>
  <si>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</si>
  <si>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</si>
  <si>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</si>
  <si>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</si>
  <si>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</si>
  <si>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</si>
  <si>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</si>
  <si>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</si>
  <si>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</si>
  <si>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</si>
  <si>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</si>
  <si>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</si>
  <si>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</si>
  <si>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</si>
  <si>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</si>
  <si>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</si>
  <si>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</si>
  <si>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</si>
  <si>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</si>
  <si>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</si>
  <si>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</si>
  <si>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</si>
  <si>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</si>
  <si>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</si>
  <si>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</si>
  <si>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</si>
  <si>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</si>
  <si>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</si>
  <si>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</si>
  <si>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</si>
  <si>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</si>
  <si>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</si>
  <si>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</si>
  <si>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</si>
  <si>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</si>
  <si>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</si>
  <si>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</si>
  <si>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</si>
  <si>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</si>
  <si>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</si>
  <si>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</si>
  <si>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</si>
  <si>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</si>
  <si>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</si>
  <si>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</si>
  <si>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</si>
  <si>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</si>
  <si>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</si>
  <si>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</si>
  <si>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</si>
  <si>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</si>
  <si>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</si>
  <si>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</si>
  <si>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</si>
  <si>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</si>
  <si>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</si>
  <si>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</si>
  <si>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</si>
  <si>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</si>
  <si>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</si>
  <si>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</si>
  <si>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</si>
  <si>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</si>
  <si>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</si>
  <si>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</si>
  <si>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</si>
  <si>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</si>
  <si>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</si>
  <si>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</si>
  <si>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</si>
  <si>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</si>
  <si>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</si>
  <si>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</si>
  <si>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</si>
  <si>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</si>
  <si>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</si>
  <si>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</si>
  <si>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</si>
  <si>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</si>
  <si>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</si>
  <si>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</si>
  <si>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</si>
  <si>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</si>
  <si>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</si>
  <si>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</si>
  <si>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</si>
  <si>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</si>
  <si>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</si>
  <si>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</si>
  <si>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</si>
  <si>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</si>
  <si>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</si>
  <si>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</si>
  <si>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</si>
  <si>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</si>
  <si>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</si>
  <si>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</si>
  <si>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</si>
  <si>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</si>
  <si>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</si>
  <si>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</si>
  <si>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</si>
  <si>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</si>
  <si>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</si>
  <si>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</si>
  <si>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</si>
  <si>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</si>
  <si>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</si>
  <si>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</si>
  <si>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</si>
  <si>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</si>
  <si>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</si>
  <si>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</si>
  <si>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</si>
  <si>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</si>
  <si>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</si>
  <si>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</si>
  <si>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</si>
  <si>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</si>
  <si>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</si>
  <si>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</si>
  <si>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</si>
  <si>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</si>
  <si>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</si>
  <si>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</si>
  <si>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</si>
  <si>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</si>
  <si>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</si>
  <si>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</si>
  <si>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</si>
  <si>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</si>
  <si>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</si>
  <si>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</si>
  <si>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</si>
  <si>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</si>
  <si>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</si>
  <si>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</si>
  <si>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</si>
  <si>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</si>
  <si>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</si>
  <si>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</si>
  <si>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</si>
  <si>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</si>
  <si>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</si>
  <si>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</si>
  <si>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</si>
  <si>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</si>
  <si>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</si>
  <si>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</si>
  <si>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</si>
  <si>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</si>
  <si>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</si>
  <si>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</si>
  <si>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</si>
  <si>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</si>
  <si>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</si>
  <si>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</si>
  <si>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</si>
  <si>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</si>
  <si>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</si>
  <si>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</si>
  <si>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</si>
  <si>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</si>
  <si>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</si>
  <si>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</si>
  <si>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</si>
  <si>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</si>
  <si>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</si>
  <si>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</si>
  <si>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</si>
  <si>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</si>
  <si>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</si>
  <si>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</si>
  <si>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</si>
  <si>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</si>
  <si>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</si>
  <si>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</si>
  <si>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</si>
  <si>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</si>
  <si>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</si>
  <si>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</si>
  <si>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</si>
  <si>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</si>
  <si>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</si>
  <si>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</si>
  <si>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</si>
  <si>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</si>
  <si>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</si>
  <si>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</si>
  <si>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</si>
  <si>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</si>
  <si>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</si>
  <si>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</si>
  <si>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</si>
  <si>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</si>
  <si>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</si>
  <si>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</si>
  <si>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</si>
  <si>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</si>
  <si>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</si>
  <si>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</si>
  <si>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</si>
  <si>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</si>
  <si>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</si>
  <si>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</si>
  <si>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</si>
  <si>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</si>
  <si>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</si>
  <si>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</si>
  <si>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</si>
  <si>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</si>
  <si>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</si>
  <si>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</si>
  <si>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</si>
  <si>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</si>
  <si>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</si>
  <si>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</si>
  <si>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</si>
  <si>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</si>
  <si>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</si>
  <si>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</si>
  <si>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</si>
  <si>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</si>
  <si>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</si>
  <si>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</si>
  <si>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</si>
  <si>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</si>
  <si>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</si>
  <si>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</si>
  <si>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</si>
  <si>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</si>
  <si>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</si>
  <si>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</si>
  <si>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</si>
  <si>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</si>
  <si>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</si>
  <si>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</si>
  <si>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</si>
  <si>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</si>
  <si>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</si>
  <si>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</si>
  <si>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</si>
  <si>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</si>
  <si>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</si>
  <si>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</si>
  <si>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</si>
  <si>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</si>
  <si>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</si>
  <si>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</si>
  <si>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</si>
  <si>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</si>
  <si>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</si>
  <si>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</si>
  <si>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</si>
  <si>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</si>
  <si>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</si>
  <si>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</si>
  <si>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</si>
  <si>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</si>
  <si>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</si>
  <si>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</si>
  <si>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</si>
  <si>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</si>
  <si>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</si>
  <si>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</si>
  <si>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</si>
  <si>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</si>
  <si>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</si>
  <si>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</si>
  <si>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</si>
  <si>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</si>
  <si>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</si>
  <si>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</si>
  <si>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</si>
  <si>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</si>
  <si>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</si>
  <si>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</si>
  <si>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</si>
  <si>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</si>
  <si>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</si>
  <si>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</si>
  <si>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</si>
  <si>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</si>
  <si>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</si>
  <si>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</si>
  <si>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</si>
  <si>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</si>
  <si>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</si>
  <si>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</si>
  <si>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</si>
  <si>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</si>
  <si>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</si>
  <si>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</si>
  <si>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</si>
  <si>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</si>
  <si>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</si>
  <si>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</si>
  <si>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</si>
  <si>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</si>
  <si>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</si>
  <si>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</si>
  <si>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</si>
  <si>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</si>
  <si>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</si>
  <si>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</si>
  <si>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</si>
  <si>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</si>
  <si>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</si>
  <si>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</si>
  <si>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</si>
  <si>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</si>
  <si>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</si>
  <si>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</si>
  <si>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</si>
  <si>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</si>
  <si>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</si>
  <si>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</si>
  <si>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</si>
  <si>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</si>
  <si>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</si>
  <si>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</si>
  <si>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</si>
  <si>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</si>
  <si>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</si>
  <si>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</si>
  <si>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</si>
  <si>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</si>
  <si>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</si>
  <si>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</si>
  <si>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</si>
  <si>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</si>
  <si>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</si>
  <si>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</si>
  <si>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</si>
  <si>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</si>
  <si>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</si>
  <si>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</si>
  <si>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</si>
  <si>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</si>
  <si>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</si>
  <si>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</si>
  <si>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</si>
  <si>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</si>
  <si>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</si>
  <si>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</si>
  <si>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</si>
  <si>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</si>
  <si>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</si>
  <si>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</si>
  <si>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</si>
  <si>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</si>
  <si>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</si>
  <si>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</si>
  <si>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</si>
  <si>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</si>
  <si>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</si>
  <si>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</si>
  <si>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</si>
  <si>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</si>
  <si>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</si>
  <si>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</si>
  <si>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</si>
  <si>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</si>
  <si>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</si>
  <si>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</si>
  <si>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</si>
  <si>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</si>
  <si>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</si>
  <si>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</si>
  <si>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</si>
  <si>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</si>
  <si>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</si>
  <si>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</si>
  <si>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</si>
  <si>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</si>
  <si>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</si>
  <si>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</si>
  <si>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</si>
  <si>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</si>
  <si>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</si>
  <si>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</si>
  <si>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</si>
  <si>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</si>
  <si>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</si>
  <si>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</si>
  <si>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</si>
  <si>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</si>
  <si>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</si>
  <si>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</si>
  <si>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</si>
  <si>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</si>
  <si>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</si>
  <si>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</si>
  <si>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</si>
  <si>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</si>
  <si>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</si>
  <si>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</si>
  <si>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</si>
  <si>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</si>
  <si>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</si>
  <si>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</si>
  <si>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</si>
  <si>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</si>
  <si>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</si>
  <si>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</si>
  <si>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</si>
  <si>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</si>
  <si>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</si>
  <si>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</si>
  <si>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</si>
  <si>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</si>
  <si>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</si>
  <si>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</si>
  <si>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</si>
  <si>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</si>
  <si>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</si>
  <si>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</si>
  <si>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</si>
  <si>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</si>
  <si>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</si>
  <si>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</si>
  <si>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</si>
  <si>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</si>
  <si>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</si>
  <si>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</si>
  <si>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</si>
  <si>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</si>
  <si>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</si>
  <si>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</si>
  <si>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</si>
  <si>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</si>
  <si>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</si>
  <si>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</si>
  <si>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</si>
  <si>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</si>
  <si>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</si>
  <si>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</si>
  <si>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</si>
  <si>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</si>
  <si>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</si>
  <si>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</si>
  <si>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</si>
  <si>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</si>
  <si>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</si>
  <si>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</si>
  <si>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</si>
  <si>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</si>
  <si>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</si>
  <si>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</si>
  <si>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</si>
  <si>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</si>
  <si>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</si>
  <si>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</si>
  <si>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</si>
  <si>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</si>
  <si>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</si>
  <si>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</si>
  <si>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</si>
  <si>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</si>
  <si>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</si>
  <si>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</si>
  <si>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</si>
  <si>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</si>
  <si>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</si>
  <si>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</si>
  <si>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</si>
  <si>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</si>
  <si>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</si>
  <si>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</si>
  <si>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</si>
  <si>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</si>
  <si>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</si>
  <si>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</si>
  <si>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</si>
  <si>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</si>
  <si>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</si>
  <si>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</si>
  <si>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</si>
  <si>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</si>
  <si>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</si>
  <si>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</si>
  <si>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</si>
  <si>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</si>
  <si>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</si>
  <si>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</si>
  <si>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</si>
  <si>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</si>
  <si>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</si>
  <si>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</si>
  <si>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</si>
  <si>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</si>
  <si>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</si>
  <si>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</si>
  <si>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</si>
  <si>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</si>
  <si>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</si>
  <si>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</si>
  <si>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</si>
  <si>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</si>
  <si>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</si>
  <si>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</si>
  <si>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</si>
  <si>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</si>
  <si>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</si>
  <si>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</si>
  <si>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</si>
  <si>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</si>
  <si>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</si>
  <si>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</si>
  <si>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</si>
  <si>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</si>
  <si>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</si>
  <si>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</si>
  <si>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</si>
  <si>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</si>
  <si>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</si>
  <si>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</si>
  <si>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</si>
  <si>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</si>
  <si>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</si>
  <si>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</si>
  <si>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</si>
  <si>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</si>
  <si>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</si>
  <si>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</si>
  <si>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</si>
  <si>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</si>
  <si>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</si>
  <si>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</si>
  <si>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</si>
  <si>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</si>
  <si>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</si>
  <si>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</si>
  <si>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</si>
  <si>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</si>
  <si>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</si>
  <si>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</si>
  <si>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</si>
  <si>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</si>
  <si>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</si>
  <si>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</si>
  <si>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</si>
  <si>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</si>
  <si>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</si>
  <si>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</si>
  <si>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</si>
  <si>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</si>
  <si>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</si>
  <si>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</si>
  <si>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</si>
  <si>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</si>
  <si>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</si>
  <si>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</si>
  <si>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</si>
  <si>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</si>
  <si>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</si>
  <si>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</si>
  <si>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</si>
  <si>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</si>
  <si>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</si>
  <si>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</si>
  <si>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</si>
  <si>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</si>
  <si>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</si>
  <si>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</si>
  <si>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</si>
  <si>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</si>
  <si>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</si>
  <si>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</si>
  <si>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</si>
  <si>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</si>
  <si>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</si>
  <si>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</si>
  <si>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</si>
  <si>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</si>
  <si>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</si>
  <si>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</si>
  <si>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</si>
  <si>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</si>
  <si>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</si>
  <si>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</si>
  <si>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</si>
  <si>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</si>
  <si>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</si>
  <si>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</si>
  <si>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</si>
  <si>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</si>
  <si>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</si>
  <si>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</si>
  <si>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</si>
  <si>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</si>
  <si>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</si>
  <si>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</si>
  <si>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</si>
  <si>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</si>
  <si>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</si>
  <si>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</si>
  <si>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</si>
  <si>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</si>
  <si>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</si>
  <si>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</si>
  <si>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</si>
  <si>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</si>
  <si>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</si>
  <si>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</si>
  <si>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</si>
  <si>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</si>
  <si>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</si>
  <si>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</si>
  <si>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</si>
  <si>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</si>
  <si>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</si>
  <si>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</si>
  <si>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</si>
  <si>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</si>
  <si>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</si>
  <si>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</si>
  <si>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</si>
  <si>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</si>
  <si>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</si>
  <si>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</si>
  <si>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</si>
  <si>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</si>
  <si>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</si>
  <si>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</si>
  <si>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</si>
  <si>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</si>
  <si>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</si>
  <si>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</si>
  <si>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</si>
  <si>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</si>
  <si>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</si>
  <si>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</si>
  <si>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</si>
  <si>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</si>
  <si>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</si>
  <si>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</si>
  <si>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</si>
  <si>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</si>
  <si>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</si>
  <si>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</si>
  <si>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</si>
  <si>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</si>
  <si>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</si>
  <si>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</si>
  <si>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</si>
  <si>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</si>
  <si>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</si>
  <si>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</si>
  <si>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</si>
  <si>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</si>
  <si>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</si>
  <si>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</si>
  <si>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</si>
  <si>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</si>
  <si>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</si>
  <si>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</si>
  <si>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</si>
  <si>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</si>
  <si>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</si>
  <si>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</si>
  <si>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</si>
  <si>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</si>
  <si>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</si>
  <si>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</si>
  <si>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</si>
  <si>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</si>
  <si>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</si>
  <si>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</si>
  <si>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</si>
  <si>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</si>
  <si>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</si>
  <si>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</si>
  <si>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</si>
  <si>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</si>
  <si>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</si>
  <si>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</si>
  <si>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</si>
  <si>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</si>
  <si>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</si>
  <si>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</si>
  <si>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</si>
  <si>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</si>
  <si>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</si>
  <si>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</si>
  <si>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</si>
  <si>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</si>
  <si>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</si>
  <si>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</si>
  <si>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</si>
  <si>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</si>
  <si>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</si>
  <si>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</si>
  <si>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</si>
  <si>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</si>
  <si>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</si>
  <si>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</si>
  <si>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</si>
  <si>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</si>
  <si>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</si>
  <si>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</si>
  <si>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</si>
  <si>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</si>
  <si>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</si>
  <si>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</si>
  <si>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</si>
  <si>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</si>
  <si>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</si>
  <si>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</si>
  <si>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</si>
  <si>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</si>
  <si>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</si>
  <si>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</si>
  <si>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</si>
  <si>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</si>
  <si>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</si>
  <si>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</si>
  <si>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</si>
  <si>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</si>
  <si>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</si>
  <si>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</si>
  <si>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</si>
  <si>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</si>
  <si>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</si>
  <si>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</si>
  <si>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</si>
  <si>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</si>
  <si>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</si>
  <si>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</si>
  <si>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</si>
  <si>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</si>
  <si>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</si>
  <si>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</si>
  <si>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</si>
  <si>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</si>
  <si>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</si>
  <si>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</si>
  <si>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</si>
  <si>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</si>
  <si>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</si>
  <si>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</si>
  <si>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</si>
  <si>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</si>
  <si>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</si>
  <si>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</si>
  <si>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</si>
  <si>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</si>
  <si>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</si>
  <si>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</si>
  <si>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</si>
  <si>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</si>
  <si>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</si>
  <si>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</si>
  <si>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</si>
  <si>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</si>
  <si>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</si>
  <si>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</si>
  <si>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</si>
  <si>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</si>
  <si>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</si>
  <si>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</si>
  <si>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</si>
  <si>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</si>
  <si>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</si>
  <si>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</si>
  <si>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</si>
  <si>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</si>
  <si>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</si>
  <si>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</si>
  <si>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</si>
  <si>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</si>
  <si>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</si>
  <si>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</si>
  <si>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</si>
  <si>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</si>
  <si>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</si>
  <si>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</si>
  <si>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</si>
  <si>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</si>
  <si>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</si>
  <si>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</si>
  <si>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</si>
  <si>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</si>
  <si>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</si>
  <si>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</si>
  <si>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</si>
  <si>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</si>
  <si>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</si>
  <si>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</si>
  <si>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</si>
  <si>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</si>
  <si>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</si>
  <si>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</si>
  <si>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</si>
  <si>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</si>
  <si>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</si>
  <si>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</si>
  <si>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</si>
  <si>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</si>
  <si>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</si>
  <si>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</si>
  <si>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</si>
  <si>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</si>
  <si>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</si>
  <si>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</si>
  <si>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</si>
  <si>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</si>
  <si>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</si>
  <si>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</si>
  <si>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</si>
  <si>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</si>
  <si>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</si>
  <si>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</si>
  <si>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</si>
  <si>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</si>
  <si>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</si>
  <si>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</si>
  <si>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</si>
  <si>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</si>
  <si>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</si>
  <si>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</si>
  <si>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</si>
  <si>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</si>
  <si>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</si>
  <si>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</si>
  <si>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</si>
  <si>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</si>
  <si>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</si>
  <si>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</si>
  <si>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</si>
  <si>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</si>
  <si>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</si>
  <si>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</si>
  <si>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</si>
  <si>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</si>
  <si>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</si>
  <si>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</si>
  <si>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</si>
  <si>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</si>
  <si>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</si>
  <si>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</si>
  <si>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</si>
  <si>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</si>
  <si>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</si>
  <si>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</si>
  <si>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</si>
  <si>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</si>
  <si>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</si>
  <si>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</si>
  <si>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</si>
  <si>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</si>
  <si>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</si>
  <si>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</si>
  <si>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</si>
  <si>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</si>
  <si>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</si>
  <si>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</si>
  <si>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</si>
  <si>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</si>
  <si>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</si>
  <si>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</si>
  <si>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</si>
  <si>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</si>
  <si>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</si>
  <si>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</si>
  <si>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</si>
  <si>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</si>
  <si>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</si>
  <si>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</si>
  <si>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</si>
  <si>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</si>
  <si>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</si>
  <si>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</si>
  <si>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</si>
  <si>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</si>
  <si>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</si>
  <si>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</si>
  <si>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</si>
  <si>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</si>
  <si>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</si>
  <si>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</si>
  <si>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</si>
  <si>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</si>
  <si>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</si>
  <si>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</si>
  <si>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</si>
  <si>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</si>
  <si>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</si>
  <si>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</si>
  <si>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</si>
  <si>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</si>
  <si>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</si>
  <si>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</si>
  <si>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</si>
  <si>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</si>
  <si>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</si>
  <si>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</si>
  <si>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</si>
  <si>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</si>
  <si>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</si>
  <si>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</si>
  <si>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</si>
  <si>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</si>
  <si>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</si>
  <si>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</si>
  <si>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</si>
  <si>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</si>
  <si>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</si>
  <si>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</si>
  <si>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</si>
  <si>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</si>
  <si>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</si>
  <si>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</si>
  <si>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</si>
  <si>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</si>
  <si>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</si>
  <si>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</si>
  <si>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</si>
  <si>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</si>
  <si>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</si>
  <si>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</si>
  <si>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</si>
  <si>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</si>
  <si>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</si>
  <si>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</si>
  <si>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</si>
  <si>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</si>
  <si>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</si>
  <si>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</si>
  <si>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</si>
  <si>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</si>
  <si>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</si>
  <si>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</si>
  <si>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</si>
  <si>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</si>
  <si>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</si>
  <si>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</si>
  <si>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</si>
  <si>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</si>
  <si>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</si>
  <si>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</si>
  <si>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</si>
  <si>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</si>
  <si>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</si>
  <si>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</si>
  <si>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</si>
  <si>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</si>
  <si>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</si>
  <si>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</si>
  <si>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</si>
  <si>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</si>
  <si>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</si>
  <si>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</si>
  <si>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</si>
  <si>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</si>
  <si>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</si>
  <si>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</si>
  <si>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</si>
  <si>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</si>
  <si>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</si>
  <si>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</si>
  <si>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</si>
  <si>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</si>
  <si>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</si>
  <si>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</si>
  <si>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</si>
  <si>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</si>
  <si>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</si>
  <si>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</si>
  <si>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</si>
  <si>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</si>
  <si>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</si>
  <si>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</si>
  <si>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</si>
  <si>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</si>
  <si>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</si>
  <si>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</si>
  <si>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</si>
  <si>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</si>
  <si>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</si>
  <si>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</si>
  <si>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</si>
  <si>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</si>
  <si>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</si>
  <si>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</si>
  <si>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</si>
  <si>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</si>
  <si>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</si>
  <si>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</si>
  <si>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</si>
  <si>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</si>
  <si>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</si>
  <si>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</si>
  <si>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</si>
  <si>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</si>
  <si>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</si>
  <si>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</si>
  <si>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</si>
  <si>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</si>
  <si>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</si>
  <si>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</si>
  <si>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</si>
  <si>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</si>
  <si>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</si>
  <si>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</si>
  <si>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</si>
  <si>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</si>
  <si>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</si>
  <si>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</si>
  <si>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</si>
  <si>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</si>
  <si>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</si>
  <si>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</si>
  <si>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</si>
  <si>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</si>
  <si>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</si>
  <si>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</si>
  <si>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</si>
  <si>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</si>
  <si>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</si>
  <si>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</si>
  <si>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</si>
  <si>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</si>
  <si>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</si>
  <si>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</si>
  <si>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</si>
  <si>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</si>
  <si>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</si>
  <si>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</si>
  <si>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</si>
  <si>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</si>
  <si>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</si>
  <si>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</si>
  <si>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</si>
  <si>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</si>
  <si>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</si>
  <si>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</si>
  <si>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</si>
  <si>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</si>
  <si>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</si>
  <si>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</si>
  <si>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</si>
  <si>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</si>
  <si>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</si>
  <si>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</si>
  <si>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</si>
  <si>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</si>
  <si>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</si>
  <si>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</si>
  <si>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</si>
  <si>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</si>
  <si>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</si>
  <si>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</si>
  <si>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</si>
  <si>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</si>
  <si>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</si>
  <si>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</si>
  <si>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</si>
  <si>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</si>
  <si>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</si>
  <si>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</si>
  <si>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</si>
  <si>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</si>
  <si>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</si>
  <si>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</si>
  <si>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</si>
  <si>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</si>
  <si>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</si>
  <si>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</si>
  <si>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</si>
  <si>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</si>
  <si>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</si>
  <si>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</si>
  <si>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</si>
  <si>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</si>
  <si>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</si>
  <si>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</si>
  <si>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</si>
  <si>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</si>
  <si>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</si>
  <si>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</si>
  <si>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</si>
  <si>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</si>
  <si>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</si>
  <si>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</si>
  <si>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</si>
  <si>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</si>
  <si>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</si>
  <si>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</si>
  <si>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</si>
  <si>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</si>
  <si>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</si>
  <si>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</si>
  <si>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</si>
  <si>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</si>
  <si>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</si>
  <si>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</si>
  <si>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</si>
  <si>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</si>
  <si>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</si>
  <si>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</si>
  <si>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</si>
  <si>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</si>
  <si>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</si>
  <si>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</si>
  <si>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</si>
  <si>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</si>
  <si>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</si>
  <si>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</si>
  <si>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</si>
  <si>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</si>
  <si>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</si>
  <si>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</si>
  <si>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</si>
  <si>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</si>
  <si>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</si>
  <si>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</si>
  <si>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</si>
  <si>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</si>
  <si>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</si>
  <si>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</si>
  <si>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</si>
  <si>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</si>
  <si>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</si>
  <si>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</si>
  <si>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</si>
  <si>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</si>
  <si>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</si>
  <si>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</si>
  <si>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</si>
  <si>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</si>
  <si>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</si>
  <si>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</si>
  <si>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</si>
  <si>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</si>
  <si>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</si>
  <si>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</si>
  <si>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</si>
  <si>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</si>
  <si>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</si>
  <si>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</si>
  <si>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</si>
  <si>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</si>
  <si>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</si>
  <si>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</si>
  <si>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</si>
  <si>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</si>
  <si>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</si>
  <si>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</si>
  <si>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</si>
  <si>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</si>
  <si>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</si>
  <si>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</si>
  <si>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</si>
  <si>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</si>
  <si>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</si>
  <si>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</si>
  <si>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</si>
  <si>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</si>
  <si>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</si>
  <si>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</si>
  <si>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</si>
  <si>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</si>
  <si>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</si>
  <si>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</si>
  <si>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</si>
  <si>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</si>
  <si>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</si>
  <si>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</si>
  <si>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</si>
  <si>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</si>
  <si>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</si>
  <si>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</si>
  <si>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</si>
  <si>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</si>
  <si>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</si>
  <si>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</si>
  <si>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</si>
  <si>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</si>
  <si>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</si>
  <si>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</si>
  <si>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</si>
  <si>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</si>
  <si>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</si>
  <si>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</si>
  <si>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</si>
  <si>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</si>
  <si>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</si>
  <si>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</si>
  <si>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</si>
  <si>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</si>
  <si>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</si>
  <si>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</si>
  <si>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</si>
  <si>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</si>
  <si>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</si>
  <si>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</si>
  <si>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</si>
  <si>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</si>
  <si>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</si>
  <si>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</si>
  <si>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</si>
  <si>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</si>
  <si>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</si>
  <si>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</si>
  <si>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</si>
  <si>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</si>
  <si>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</si>
  <si>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</si>
  <si>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</si>
  <si>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</si>
  <si>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</si>
  <si>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</si>
  <si>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</si>
  <si>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</si>
  <si>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</si>
  <si>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</si>
  <si>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</si>
  <si>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</si>
  <si>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</si>
  <si>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</si>
  <si>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</si>
  <si>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</si>
  <si>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</si>
  <si>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</si>
  <si>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</si>
  <si>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</si>
  <si>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</si>
  <si>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</si>
  <si>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</si>
  <si>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</si>
  <si>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</si>
  <si>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</si>
  <si>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</si>
  <si>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</si>
  <si>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</si>
  <si>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</si>
  <si>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</si>
  <si>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</si>
  <si>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</si>
  <si>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</si>
  <si>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</si>
  <si>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</si>
  <si>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</si>
  <si>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</si>
  <si>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</si>
  <si>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</si>
  <si>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</si>
  <si>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</si>
  <si>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</si>
  <si>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</si>
  <si>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</si>
  <si>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</si>
  <si>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</si>
  <si>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</si>
  <si>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</si>
  <si>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</si>
  <si>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</si>
  <si>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</si>
  <si>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</si>
  <si>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</si>
  <si>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</si>
  <si>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</si>
  <si>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</si>
  <si>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</si>
  <si>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</si>
  <si>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</si>
  <si>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</si>
  <si>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</si>
  <si>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</si>
  <si>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</si>
  <si>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</si>
  <si>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</si>
  <si>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</si>
  <si>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</si>
  <si>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</si>
  <si>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</si>
  <si>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</si>
  <si>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</si>
  <si>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</si>
  <si>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</si>
  <si>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</si>
  <si>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</si>
  <si>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</si>
  <si>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</si>
  <si>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</si>
  <si>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</si>
  <si>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</si>
  <si>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</si>
  <si>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</si>
  <si>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</si>
  <si>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</si>
  <si>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</si>
  <si>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</si>
  <si>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</si>
  <si>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</si>
  <si>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</si>
  <si>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</si>
  <si>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</si>
  <si>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</si>
  <si>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</si>
  <si>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</si>
  <si>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</si>
  <si>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</si>
  <si>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</si>
  <si>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</si>
  <si>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</si>
  <si>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</si>
  <si>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</si>
  <si>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</si>
  <si>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</si>
  <si>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</si>
  <si>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</si>
  <si>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</si>
  <si>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</si>
  <si>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</si>
  <si>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</si>
  <si>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</si>
  <si>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</si>
  <si>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</si>
  <si>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</si>
  <si>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</si>
  <si>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</si>
  <si>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</si>
  <si>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</si>
  <si>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</si>
  <si>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</si>
  <si>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</si>
  <si>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</si>
  <si>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</si>
  <si>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</si>
  <si>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</si>
  <si>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</si>
  <si>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</si>
  <si>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</si>
  <si>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</si>
  <si>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</si>
  <si>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</si>
  <si>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</si>
  <si>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</si>
  <si>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</si>
  <si>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</si>
  <si>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</si>
  <si>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</si>
  <si>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</si>
  <si>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</si>
  <si>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</si>
  <si>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</si>
  <si>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</si>
  <si>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</si>
  <si>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</si>
  <si>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</si>
  <si>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</si>
  <si>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</si>
  <si>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</si>
  <si>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</si>
  <si>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</si>
  <si>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</si>
  <si>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</si>
  <si>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</si>
  <si>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</si>
  <si>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</si>
  <si>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</si>
  <si>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</si>
  <si>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</si>
  <si>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</si>
  <si>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</si>
  <si>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</si>
  <si>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</si>
  <si>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</si>
  <si>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</si>
  <si>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</si>
  <si>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</si>
  <si>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</si>
  <si>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</si>
  <si>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</si>
  <si>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</si>
  <si>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</si>
  <si>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</si>
  <si>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</si>
  <si>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</si>
  <si>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</si>
  <si>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</si>
  <si>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</si>
  <si>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</si>
  <si>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</si>
  <si>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</si>
  <si>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</si>
  <si>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</si>
  <si>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</si>
  <si>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</si>
  <si>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</si>
  <si>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</si>
  <si>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</si>
  <si>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</si>
  <si>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</si>
  <si>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</si>
  <si>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</si>
  <si>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</si>
  <si>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</si>
  <si>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</si>
  <si>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</si>
  <si>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</si>
  <si>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</si>
  <si>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</si>
  <si>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</si>
  <si>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</si>
  <si>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</si>
  <si>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</si>
  <si>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</si>
  <si>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</si>
  <si>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</si>
  <si>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</si>
  <si>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</si>
  <si>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</si>
  <si>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</si>
  <si>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</si>
  <si>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</si>
  <si>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</si>
  <si>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</si>
  <si>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</si>
  <si>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</si>
  <si>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</si>
  <si>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</si>
  <si>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</si>
  <si>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</si>
  <si>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</si>
  <si>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</si>
  <si>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</si>
  <si>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</si>
  <si>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</si>
  <si>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</si>
  <si>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</si>
  <si>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</si>
  <si>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</si>
  <si>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</si>
  <si>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</si>
  <si>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</si>
  <si>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</si>
  <si>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</si>
  <si>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</si>
  <si>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</si>
  <si>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</si>
  <si>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</si>
  <si>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</si>
  <si>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</si>
  <si>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</si>
  <si>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</si>
  <si>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</si>
  <si>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</si>
  <si>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</si>
  <si>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</si>
  <si>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</si>
  <si>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</si>
  <si>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</si>
  <si>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</si>
  <si>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</si>
  <si>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</si>
  <si>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</si>
  <si>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</si>
  <si>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</si>
  <si>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</si>
  <si>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</si>
  <si>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</si>
  <si>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</si>
  <si>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</si>
  <si>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</si>
  <si>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</si>
  <si>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</si>
  <si>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</si>
  <si>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</si>
  <si>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</si>
  <si>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</si>
  <si>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</si>
  <si>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</si>
  <si>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</si>
  <si>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</si>
  <si>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</si>
  <si>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</si>
  <si>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</si>
  <si>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</si>
  <si>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</si>
  <si>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</si>
  <si>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</si>
  <si>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</si>
  <si>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</si>
  <si>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</si>
  <si>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</si>
  <si>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</si>
  <si>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</si>
  <si>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</si>
  <si>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</si>
  <si>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</si>
  <si>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</si>
  <si>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</si>
  <si>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</si>
  <si>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</si>
  <si>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</si>
  <si>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</si>
  <si>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</si>
  <si>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</si>
  <si>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</si>
  <si>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</si>
  <si>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</si>
  <si>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</si>
  <si>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</si>
  <si>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</si>
  <si>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</si>
  <si>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</si>
  <si>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</si>
  <si>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</si>
  <si>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</si>
  <si>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</si>
  <si>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</si>
  <si>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</si>
  <si>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</si>
  <si>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</si>
  <si>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</si>
  <si>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</si>
  <si>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</si>
  <si>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</si>
  <si>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</si>
  <si>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</si>
  <si>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</si>
  <si>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</si>
  <si>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</si>
  <si>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</si>
  <si>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</si>
  <si>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</si>
  <si>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</si>
  <si>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</si>
  <si>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</si>
  <si>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</si>
  <si>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</si>
  <si>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</si>
  <si>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</si>
  <si>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</si>
  <si>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</si>
  <si>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</si>
  <si>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</si>
  <si>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</si>
  <si>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</si>
  <si>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</si>
  <si>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</si>
  <si>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</si>
  <si>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</si>
  <si>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</si>
  <si>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</si>
  <si>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</si>
  <si>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</si>
  <si>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</si>
  <si>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</si>
  <si>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</si>
  <si>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</si>
  <si>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</si>
  <si>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</si>
  <si>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</si>
  <si>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</si>
  <si>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</si>
  <si>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</si>
  <si>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</si>
  <si>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</si>
  <si>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</si>
  <si>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</si>
  <si>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</si>
  <si>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</si>
  <si>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</si>
  <si>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</si>
  <si>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</si>
  <si>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</si>
  <si>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</si>
  <si>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</si>
  <si>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</si>
  <si>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</si>
  <si>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</si>
  <si>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</si>
  <si>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</si>
  <si>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</si>
  <si>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</si>
  <si>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</si>
  <si>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</si>
  <si>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</si>
  <si>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</si>
  <si>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</si>
  <si>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</si>
  <si>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</si>
  <si>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</si>
  <si>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</si>
  <si>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</si>
  <si>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</si>
  <si>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</si>
  <si>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</si>
  <si>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</si>
  <si>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</si>
  <si>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</si>
  <si>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</si>
  <si>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</si>
  <si>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</si>
  <si>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</si>
  <si>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</si>
  <si>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</si>
  <si>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</si>
  <si>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</si>
  <si>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</si>
  <si>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</si>
  <si>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</si>
  <si>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</si>
  <si>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</si>
  <si>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</si>
  <si>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</si>
  <si>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</si>
  <si>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</si>
  <si>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</si>
  <si>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</si>
  <si>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</si>
  <si>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</si>
  <si>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</si>
  <si>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</si>
  <si>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</si>
  <si>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</si>
  <si>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</si>
  <si>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</si>
  <si>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</si>
  <si>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</si>
  <si>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</si>
  <si>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</si>
  <si>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</si>
  <si>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</si>
  <si>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</si>
  <si>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</si>
  <si>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</si>
  <si>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</si>
  <si>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</si>
  <si>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</si>
  <si>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</si>
  <si>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</si>
  <si>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</si>
  <si>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</si>
  <si>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</si>
  <si>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</si>
  <si>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</si>
  <si>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</si>
  <si>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</si>
  <si>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</si>
  <si>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</si>
  <si>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</si>
  <si>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</si>
  <si>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</si>
  <si>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</si>
  <si>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</si>
  <si>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</si>
  <si>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</si>
  <si>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</si>
  <si>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</si>
  <si>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</si>
  <si>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</si>
  <si>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</si>
  <si>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</si>
  <si>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</si>
  <si>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</si>
  <si>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</si>
  <si>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</si>
  <si>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</si>
  <si>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</si>
  <si>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</si>
  <si>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</si>
  <si>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</si>
  <si>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</si>
  <si>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</si>
  <si>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</si>
  <si>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</si>
  <si>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</si>
  <si>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</si>
  <si>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</si>
  <si>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</si>
  <si>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</si>
  <si>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</si>
  <si>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</si>
  <si>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</si>
  <si>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</si>
  <si>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</si>
  <si>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</si>
  <si>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</si>
  <si>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</si>
  <si>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</si>
  <si>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</si>
  <si>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</si>
  <si>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</si>
  <si>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</si>
  <si>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</si>
  <si>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</si>
  <si>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</si>
  <si>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</si>
  <si>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</si>
  <si>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</si>
  <si>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</si>
  <si>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</si>
  <si>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</si>
  <si>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</si>
  <si>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</si>
  <si>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</si>
  <si>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</si>
  <si>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</si>
  <si>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</si>
  <si>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</si>
  <si>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</si>
  <si>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</si>
  <si>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</si>
  <si>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</si>
  <si>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</si>
  <si>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</si>
  <si>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</si>
  <si>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</si>
  <si>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</si>
  <si>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</si>
  <si>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</si>
  <si>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</si>
  <si>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</si>
  <si>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</si>
  <si>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</si>
  <si>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</si>
  <si>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</si>
  <si>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</si>
  <si>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</si>
  <si>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</si>
  <si>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</si>
  <si>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</si>
  <si>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</si>
  <si>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</si>
  <si>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</si>
  <si>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</si>
  <si>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</si>
  <si>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</si>
  <si>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</si>
  <si>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</si>
  <si>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</si>
  <si>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</si>
  <si>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</si>
  <si>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</si>
  <si>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</si>
  <si>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</si>
  <si>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</si>
  <si>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</si>
  <si>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</si>
  <si>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</si>
  <si>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</si>
  <si>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</si>
  <si>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</si>
  <si>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</si>
  <si>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</si>
  <si>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</si>
  <si>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</si>
  <si>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</si>
  <si>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</si>
  <si>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</si>
  <si>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</si>
  <si>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</si>
  <si>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</si>
  <si>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</si>
  <si>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</si>
  <si>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</si>
  <si>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</si>
  <si>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</si>
  <si>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</si>
  <si>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</si>
  <si>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</si>
  <si>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</si>
  <si>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</si>
  <si>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</si>
  <si>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</si>
  <si>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</si>
  <si>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</si>
  <si>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</si>
  <si>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</si>
  <si>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</si>
  <si>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</si>
  <si>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</si>
  <si>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</si>
  <si>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</si>
  <si>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</si>
  <si>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</si>
  <si>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</si>
  <si>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</si>
  <si>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</si>
  <si>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</si>
  <si>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</si>
  <si>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</si>
  <si>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</si>
  <si>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</si>
  <si>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</si>
  <si>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</si>
  <si>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</si>
  <si>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</si>
  <si>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</si>
  <si>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</si>
  <si>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</si>
  <si>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</si>
  <si>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</si>
  <si>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</si>
  <si>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</si>
  <si>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</si>
  <si>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</si>
  <si>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</si>
  <si>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</si>
  <si>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</si>
  <si>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</si>
  <si>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</si>
  <si>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</si>
  <si>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</si>
  <si>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</si>
  <si>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</si>
  <si>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</si>
  <si>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</si>
  <si>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</si>
  <si>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</si>
  <si>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</si>
  <si>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</si>
  <si>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</si>
  <si>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</si>
  <si>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</si>
  <si>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</si>
  <si>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</si>
  <si>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</si>
  <si>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</si>
  <si>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</si>
  <si>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</si>
  <si>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</si>
  <si>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</si>
  <si>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</si>
  <si>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</si>
  <si>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</si>
  <si>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</si>
  <si>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</si>
  <si>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</si>
  <si>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</si>
  <si>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</si>
  <si>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</si>
  <si>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</si>
  <si>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</si>
  <si>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</si>
  <si>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</si>
  <si>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</si>
  <si>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</si>
  <si>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</si>
  <si>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</si>
  <si>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</si>
  <si>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</si>
  <si>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</si>
  <si>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</si>
  <si>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</si>
  <si>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</si>
  <si>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</si>
  <si>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</si>
  <si>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</si>
  <si>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</si>
  <si>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</si>
  <si>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</si>
  <si>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</si>
  <si>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</si>
  <si>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</si>
  <si>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</si>
  <si>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</si>
  <si>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</si>
  <si>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</si>
  <si>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</si>
  <si>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</si>
  <si>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</si>
  <si>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</si>
  <si>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</si>
  <si>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</si>
  <si>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</si>
  <si>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</si>
  <si>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</si>
  <si>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</si>
  <si>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</si>
  <si>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</si>
  <si>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</si>
  <si>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</si>
  <si>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</si>
  <si>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</si>
  <si>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</si>
  <si>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</si>
  <si>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</si>
  <si>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</si>
  <si>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</si>
  <si>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</si>
  <si>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</si>
  <si>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</si>
  <si>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</si>
  <si>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</si>
  <si>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</si>
  <si>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</si>
  <si>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</si>
  <si>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</si>
  <si>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</si>
  <si>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</si>
  <si>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</si>
  <si>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</si>
  <si>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</si>
  <si>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</si>
  <si>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</si>
  <si>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</si>
  <si>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</si>
  <si>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</si>
  <si>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</si>
  <si>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</si>
  <si>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</si>
  <si>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</si>
  <si>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</si>
  <si>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</si>
  <si>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</si>
  <si>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</si>
  <si>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</si>
  <si>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</si>
  <si>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</si>
  <si>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</si>
  <si>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</si>
  <si>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</si>
  <si>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</si>
  <si>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</si>
  <si>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</si>
  <si>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</si>
  <si>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</si>
  <si>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</si>
  <si>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</si>
  <si>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</si>
  <si>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</si>
  <si>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</si>
  <si>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</si>
  <si>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</si>
  <si>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</si>
  <si>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</si>
  <si>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</si>
  <si>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</si>
  <si>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</si>
  <si>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</si>
  <si>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</si>
  <si>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</si>
  <si>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</si>
  <si>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</si>
  <si>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</si>
  <si>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</si>
  <si>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</si>
  <si>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</si>
  <si>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</si>
  <si>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</si>
  <si>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</si>
  <si>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</si>
  <si>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</si>
  <si>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</si>
  <si>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</si>
  <si>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</si>
  <si>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</si>
  <si>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</si>
  <si>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</si>
  <si>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</si>
  <si>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</si>
  <si>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</si>
  <si>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</si>
  <si>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</si>
  <si>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</si>
  <si>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</si>
  <si>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</si>
  <si>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</si>
  <si>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</si>
  <si>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</si>
  <si>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</si>
  <si>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</si>
  <si>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</si>
  <si>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</si>
  <si>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</si>
  <si>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</si>
  <si>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</si>
  <si>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</si>
  <si>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</si>
  <si>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</si>
  <si>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</si>
  <si>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</si>
  <si>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</si>
  <si>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</si>
  <si>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</si>
  <si>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</si>
  <si>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</si>
  <si>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</si>
  <si>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</si>
  <si>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</si>
  <si>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</si>
  <si>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</si>
  <si>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</si>
  <si>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</si>
  <si>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</si>
  <si>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</si>
  <si>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</si>
  <si>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</si>
  <si>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</si>
  <si>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</si>
  <si>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</si>
  <si>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</si>
  <si>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</si>
  <si>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</si>
  <si>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</si>
  <si>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</si>
  <si>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</si>
  <si>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</si>
  <si>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</si>
  <si>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</si>
  <si>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</si>
  <si>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</si>
  <si>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</si>
  <si>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</si>
  <si>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</si>
  <si>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</si>
  <si>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</si>
  <si>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</si>
  <si>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</si>
  <si>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</si>
  <si>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</si>
  <si>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</si>
  <si>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</si>
  <si>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</si>
  <si>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</si>
  <si>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</si>
  <si>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</si>
  <si>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</si>
  <si>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</si>
  <si>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</si>
  <si>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</si>
  <si>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</si>
  <si>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</si>
  <si>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</si>
  <si>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</si>
  <si>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</si>
  <si>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</si>
  <si>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</si>
  <si>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</si>
  <si>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</si>
  <si>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</si>
  <si>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</si>
  <si>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</si>
  <si>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</si>
  <si>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</si>
  <si>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</si>
  <si>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</si>
  <si>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</si>
  <si>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</si>
  <si>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</si>
  <si>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</si>
  <si>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</si>
  <si>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</si>
  <si>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</si>
  <si>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</si>
  <si>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</si>
  <si>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</si>
  <si>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</si>
  <si>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</si>
  <si>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</si>
  <si>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</si>
  <si>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</si>
  <si>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</si>
  <si>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</si>
  <si>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</si>
  <si>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</si>
  <si>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</si>
  <si>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</si>
  <si>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</si>
  <si>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</si>
  <si>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</si>
  <si>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</si>
  <si>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</si>
  <si>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</si>
  <si>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</si>
  <si>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</si>
  <si>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</si>
  <si>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</si>
  <si>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</si>
  <si>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</si>
  <si>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</si>
  <si>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</si>
  <si>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</si>
  <si>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</si>
  <si>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</si>
  <si>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</si>
  <si>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</si>
  <si>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</si>
  <si>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</si>
  <si>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</si>
  <si>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</si>
  <si>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</si>
  <si>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</si>
  <si>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</si>
  <si>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</si>
  <si>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</si>
  <si>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</si>
  <si>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</si>
  <si>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</si>
  <si>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</si>
  <si>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</si>
  <si>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</si>
  <si>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</si>
  <si>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</si>
  <si>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</si>
  <si>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</si>
  <si>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</si>
  <si>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</si>
  <si>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</si>
  <si>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</si>
  <si>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</si>
  <si>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</si>
  <si>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</si>
  <si>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</si>
  <si>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</si>
  <si>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</si>
  <si>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</si>
  <si>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</si>
  <si>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</si>
  <si>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</si>
  <si>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</si>
  <si>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</si>
  <si>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</si>
  <si>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</si>
  <si>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</si>
  <si>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</si>
  <si>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</si>
  <si>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</si>
  <si>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</si>
  <si>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</si>
  <si>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</si>
  <si>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</si>
  <si>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</si>
  <si>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</si>
  <si>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</si>
  <si>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</si>
  <si>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</si>
  <si>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</si>
  <si>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</si>
  <si>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</si>
  <si>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</si>
  <si>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</si>
  <si>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</si>
  <si>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</si>
  <si>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</si>
  <si>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</si>
  <si>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</si>
  <si>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</si>
  <si>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</si>
  <si>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</si>
  <si>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</si>
  <si>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</si>
  <si>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</si>
  <si>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</si>
  <si>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</si>
  <si>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</si>
  <si>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</si>
  <si>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</si>
  <si>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</si>
  <si>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</si>
  <si>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</si>
  <si>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</si>
  <si>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</si>
  <si>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</si>
  <si>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</si>
  <si>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</si>
  <si>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</si>
  <si>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</si>
  <si>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</si>
  <si>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</si>
  <si>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</si>
  <si>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</si>
  <si>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</si>
  <si>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</si>
  <si>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</si>
  <si>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</si>
  <si>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</si>
  <si>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</si>
  <si>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</si>
  <si>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</si>
  <si>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</si>
  <si>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</si>
  <si>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</si>
  <si>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</si>
  <si>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</si>
  <si>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</si>
  <si>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</si>
  <si>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</si>
  <si>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</si>
  <si>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</si>
  <si>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</si>
  <si>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</si>
  <si>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</si>
  <si>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</si>
  <si>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</si>
  <si>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</si>
  <si>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</si>
  <si>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</si>
  <si>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</si>
  <si>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</si>
  <si>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</si>
  <si>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</si>
  <si>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</si>
  <si>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</si>
  <si>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</si>
  <si>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</si>
  <si>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</si>
  <si>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</si>
  <si>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</si>
  <si>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</si>
  <si>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</si>
  <si>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</si>
  <si>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</si>
  <si>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</si>
  <si>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</si>
  <si>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</si>
  <si>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</si>
  <si>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</si>
  <si>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</si>
  <si>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</si>
  <si>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</si>
  <si>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</si>
  <si>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</si>
  <si>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</si>
  <si>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</si>
  <si>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</si>
  <si>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</si>
  <si>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</si>
  <si>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</si>
  <si>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</si>
  <si>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</si>
  <si>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</si>
  <si>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</si>
  <si>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</si>
  <si>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</si>
  <si>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</si>
  <si>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</si>
  <si>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</si>
  <si>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</si>
  <si>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</si>
  <si>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</si>
  <si>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</si>
  <si>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</si>
  <si>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</si>
  <si>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</si>
  <si>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</si>
  <si>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</si>
  <si>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</si>
  <si>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</si>
  <si>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</si>
  <si>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</si>
  <si>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</si>
  <si>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</si>
  <si>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</si>
  <si>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</si>
  <si>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</si>
  <si>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</si>
  <si>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</si>
  <si>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</si>
  <si>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</si>
  <si>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</si>
  <si>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</si>
  <si>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</si>
  <si>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</si>
  <si>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</si>
  <si>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</si>
  <si>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</si>
  <si>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</si>
  <si>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</si>
  <si>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</si>
  <si>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</si>
  <si>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</si>
  <si>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</si>
  <si>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</si>
  <si>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</si>
  <si>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</si>
  <si>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</si>
  <si>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</si>
  <si>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</si>
  <si>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</si>
  <si>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</si>
  <si>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</si>
  <si>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</si>
  <si>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</si>
  <si>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</si>
  <si>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</si>
  <si>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</si>
  <si>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</si>
  <si>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</si>
  <si>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</si>
  <si>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</si>
  <si>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</si>
  <si>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</si>
  <si>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</si>
  <si>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</si>
  <si>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</si>
  <si>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</si>
  <si>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</si>
  <si>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</si>
  <si>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</si>
  <si>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</si>
  <si>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</si>
  <si>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</si>
  <si>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</si>
  <si>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</si>
  <si>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</si>
  <si>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</si>
  <si>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</si>
  <si>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</si>
  <si>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</si>
  <si>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</si>
  <si>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</si>
  <si>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</si>
  <si>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</si>
  <si>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</si>
  <si>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</si>
  <si>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</si>
  <si>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</si>
  <si>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</si>
  <si>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</si>
  <si>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</si>
  <si>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</si>
  <si>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</si>
  <si>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</si>
  <si>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</si>
  <si>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</si>
  <si>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</si>
  <si>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</si>
  <si>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</si>
  <si>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</si>
  <si>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</si>
  <si>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</si>
  <si>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</si>
  <si>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</si>
  <si>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</si>
  <si>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</si>
  <si>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</si>
  <si>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</si>
  <si>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</si>
  <si>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</si>
  <si>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</si>
  <si>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</si>
  <si>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</si>
  <si>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</si>
  <si>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</si>
  <si>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</si>
  <si>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</si>
  <si>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</si>
  <si>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</si>
  <si>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</si>
  <si>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</si>
  <si>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</si>
  <si>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</si>
  <si>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</si>
  <si>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</si>
  <si>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</si>
  <si>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</si>
  <si>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</si>
  <si>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</si>
  <si>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</si>
  <si>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</si>
  <si>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</si>
  <si>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</si>
  <si>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</si>
  <si>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</si>
  <si>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</si>
  <si>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</si>
  <si>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</si>
  <si>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</si>
  <si>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</si>
  <si>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</si>
  <si>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</si>
  <si>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</si>
  <si>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</si>
  <si>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</si>
  <si>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</si>
  <si>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</si>
  <si>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</si>
  <si>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</si>
  <si>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</si>
  <si>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</si>
  <si>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</si>
  <si>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</si>
  <si>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</si>
  <si>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</si>
  <si>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</si>
  <si>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</si>
  <si>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</si>
  <si>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</si>
  <si>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</si>
  <si>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</si>
  <si>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</si>
  <si>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</si>
  <si>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</si>
  <si>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</si>
  <si>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</si>
  <si>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</si>
  <si>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</si>
  <si>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</si>
  <si>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</si>
  <si>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</si>
  <si>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</si>
  <si>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</si>
  <si>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</si>
  <si>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</si>
  <si>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</si>
  <si>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</si>
  <si>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</si>
  <si>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</si>
  <si>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</si>
  <si>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</si>
  <si>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</si>
  <si>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</si>
  <si>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</si>
  <si>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</si>
  <si>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</si>
  <si>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</si>
  <si>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</si>
  <si>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</si>
  <si>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</si>
  <si>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</si>
  <si>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</si>
  <si>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</si>
  <si>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</si>
  <si>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</si>
  <si>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</si>
  <si>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</si>
  <si>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</si>
  <si>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</si>
  <si>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</si>
  <si>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</si>
  <si>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</si>
  <si>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</si>
  <si>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</si>
  <si>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</si>
  <si>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</si>
  <si>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</si>
  <si>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</si>
  <si>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</si>
  <si>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</si>
  <si>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</si>
  <si>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</si>
  <si>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</si>
  <si>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</si>
  <si>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</si>
  <si>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</si>
  <si>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</si>
  <si>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</si>
  <si>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</si>
  <si>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</si>
  <si>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</si>
  <si>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</si>
  <si>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</si>
  <si>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</si>
  <si>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</si>
  <si>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</si>
  <si>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</si>
  <si>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</si>
  <si>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</si>
  <si>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</si>
  <si>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</si>
  <si>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</si>
  <si>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</si>
  <si>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</si>
  <si>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</si>
  <si>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</si>
  <si>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</si>
  <si>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</si>
  <si>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</si>
  <si>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</si>
  <si>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</si>
  <si>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</si>
  <si>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</si>
  <si>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</si>
  <si>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</si>
  <si>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</si>
  <si>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</si>
  <si>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</si>
  <si>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</si>
  <si>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</si>
  <si>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</si>
  <si>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</si>
  <si>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</si>
  <si>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</si>
  <si>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</si>
  <si>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</si>
  <si>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</si>
  <si>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</si>
  <si>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</si>
  <si>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</si>
  <si>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</si>
  <si>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</si>
  <si>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</si>
  <si>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</si>
  <si>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</si>
  <si>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</si>
  <si>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</si>
  <si>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</si>
  <si>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</si>
  <si>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</si>
  <si>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</si>
  <si>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</si>
  <si>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</si>
  <si>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</si>
  <si>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</si>
  <si>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</si>
  <si>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</si>
  <si>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</si>
  <si>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</si>
  <si>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</si>
  <si>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</si>
  <si>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</si>
  <si>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</si>
  <si>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</si>
  <si>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</si>
  <si>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</si>
  <si>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</si>
  <si>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</si>
  <si>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</si>
  <si>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</si>
  <si>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</si>
  <si>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</si>
  <si>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</si>
  <si>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</si>
  <si>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</si>
  <si>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</si>
  <si>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</si>
  <si>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</si>
  <si>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</si>
  <si>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</si>
  <si>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</si>
  <si>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</si>
  <si>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</si>
  <si>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</si>
  <si>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</si>
  <si>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</si>
  <si>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</si>
  <si>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</si>
  <si>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</si>
  <si>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</si>
  <si>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</si>
  <si>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</si>
  <si>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</si>
  <si>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</si>
  <si>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</si>
  <si>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</si>
  <si>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</si>
  <si>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</si>
  <si>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</si>
  <si>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</si>
  <si>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</si>
  <si>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</si>
  <si>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</si>
  <si>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</si>
  <si>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</si>
  <si>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</si>
  <si>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</si>
  <si>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</si>
  <si>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</si>
  <si>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</si>
  <si>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</si>
  <si>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</si>
  <si>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</si>
  <si>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</si>
  <si>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</si>
  <si>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</si>
  <si>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</si>
  <si>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</si>
  <si>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</si>
  <si>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</si>
  <si>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</si>
  <si>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</si>
  <si>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</si>
  <si>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</si>
  <si>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</si>
  <si>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</si>
  <si>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</si>
  <si>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</si>
  <si>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</si>
  <si>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</si>
  <si>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</si>
  <si>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</si>
  <si>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</si>
  <si>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</si>
  <si>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</si>
  <si>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</si>
  <si>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</si>
  <si>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</si>
  <si>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</si>
  <si>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</si>
  <si>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</si>
  <si>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</si>
  <si>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</si>
  <si>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</si>
  <si>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</si>
  <si>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</si>
  <si>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</si>
  <si>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</si>
  <si>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</si>
  <si>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</si>
  <si>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</si>
  <si>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</si>
  <si>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</si>
  <si>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</si>
  <si>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</si>
  <si>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</si>
  <si>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</si>
  <si>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</si>
  <si>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</si>
  <si>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</si>
  <si>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</si>
  <si>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</si>
  <si>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</si>
  <si>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</si>
  <si>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</si>
  <si>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</si>
  <si>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</si>
  <si>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</si>
  <si>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</si>
  <si>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</si>
  <si>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</si>
  <si>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</si>
  <si>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</si>
  <si>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</si>
  <si>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</si>
  <si>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</si>
  <si>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</si>
  <si>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</si>
  <si>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</si>
  <si>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</si>
  <si>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</si>
  <si>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</si>
  <si>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</si>
  <si>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</si>
  <si>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</si>
  <si>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</si>
  <si>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</si>
  <si>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</si>
  <si>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</si>
  <si>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</si>
  <si>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</si>
  <si>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</si>
  <si>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</si>
  <si>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</si>
  <si>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</si>
  <si>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</si>
  <si>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</si>
  <si>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</si>
  <si>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</si>
  <si>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</si>
  <si>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</si>
  <si>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</si>
  <si>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</si>
  <si>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</si>
  <si>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</si>
  <si>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</si>
  <si>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</si>
  <si>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</si>
  <si>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</si>
  <si>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</si>
  <si>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</si>
  <si>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</si>
  <si>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</si>
  <si>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</si>
  <si>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</si>
  <si>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</si>
  <si>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</si>
  <si>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</si>
  <si>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</si>
  <si>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</si>
  <si>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</si>
  <si>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</si>
  <si>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</si>
  <si>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</si>
  <si>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</si>
  <si>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</si>
  <si>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</si>
  <si>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</si>
  <si>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</si>
  <si>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</si>
  <si>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</si>
  <si>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</si>
  <si>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</si>
  <si>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</si>
  <si>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</si>
  <si>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</si>
  <si>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</si>
  <si>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</si>
  <si>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</si>
  <si>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</si>
  <si>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</si>
  <si>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</si>
  <si>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</si>
  <si>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</si>
  <si>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</si>
  <si>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</si>
  <si>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</si>
  <si>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</si>
  <si>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</si>
  <si>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</si>
  <si>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</si>
  <si>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</si>
  <si>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</si>
  <si>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</si>
  <si>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</si>
  <si>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</si>
  <si>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</si>
  <si>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</si>
  <si>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</si>
  <si>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</si>
  <si>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</si>
  <si>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</si>
  <si>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</si>
  <si>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</si>
  <si>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</si>
  <si>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</si>
  <si>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</si>
  <si>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</si>
  <si>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</si>
  <si>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</si>
  <si>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</si>
  <si>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</si>
  <si>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</si>
  <si>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</si>
  <si>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</si>
  <si>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</si>
  <si>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</si>
  <si>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</si>
  <si>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</si>
  <si>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</si>
  <si>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</si>
  <si>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</si>
  <si>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</si>
  <si>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</si>
  <si>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</si>
  <si>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</si>
  <si>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</si>
  <si>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</si>
  <si>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</si>
  <si>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</si>
  <si>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</si>
  <si>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</si>
  <si>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</si>
  <si>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</si>
  <si>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</si>
  <si>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</si>
  <si>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</si>
  <si>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</si>
  <si>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</si>
  <si>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</si>
  <si>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</si>
  <si>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</si>
  <si>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</si>
  <si>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</si>
  <si>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</si>
  <si>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</si>
  <si>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</si>
  <si>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</si>
  <si>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</si>
  <si>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</si>
  <si>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</si>
  <si>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</si>
  <si>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</si>
  <si>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</si>
  <si>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</si>
  <si>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</si>
  <si>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</si>
  <si>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</si>
  <si>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</si>
  <si>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</si>
  <si>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</si>
  <si>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</si>
  <si>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</si>
  <si>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</si>
  <si>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</si>
  <si>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</si>
  <si>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</si>
  <si>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</si>
  <si>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</si>
  <si>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</si>
  <si>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</si>
  <si>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</si>
  <si>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</si>
  <si>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</si>
  <si>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</si>
  <si>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</si>
  <si>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</si>
  <si>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</si>
  <si>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</si>
  <si>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</si>
  <si>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</si>
  <si>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</si>
  <si>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</si>
  <si>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</si>
  <si>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</si>
  <si>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</si>
  <si>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</si>
  <si>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</si>
  <si>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</si>
  <si>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</si>
  <si>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</si>
  <si>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</si>
  <si>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</si>
  <si>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</si>
  <si>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</si>
  <si>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</si>
  <si>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</si>
  <si>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</si>
  <si>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</si>
  <si>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</si>
  <si>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</si>
  <si>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</si>
  <si>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</si>
  <si>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</si>
  <si>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</si>
  <si>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</si>
  <si>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</si>
  <si>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</si>
  <si>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</si>
  <si>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</si>
  <si>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</si>
  <si>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</si>
  <si>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</si>
  <si>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</si>
  <si>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</si>
  <si>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</si>
  <si>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</si>
  <si>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</si>
  <si>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</si>
  <si>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</si>
  <si>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</si>
  <si>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</si>
  <si>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</si>
  <si>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</si>
  <si>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</si>
  <si>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</si>
  <si>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</si>
  <si>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</si>
  <si>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</si>
  <si>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</si>
  <si>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</si>
  <si>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</si>
  <si>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</si>
  <si>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</si>
  <si>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</si>
  <si>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</si>
  <si>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</si>
  <si>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</si>
  <si>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</si>
  <si>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</si>
  <si>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</si>
  <si>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</si>
  <si>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</si>
  <si>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</si>
  <si>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</si>
  <si>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</si>
  <si>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</si>
  <si>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</si>
  <si>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</si>
  <si>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</si>
  <si>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</si>
  <si>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</si>
  <si>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</si>
  <si>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</si>
  <si>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</si>
  <si>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</si>
  <si>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</si>
  <si>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</si>
  <si>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</si>
  <si>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</si>
  <si>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</si>
  <si>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</si>
  <si>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</si>
  <si>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</si>
  <si>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</si>
  <si>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</si>
  <si>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</si>
  <si>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</si>
  <si>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</si>
  <si>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</si>
  <si>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</si>
  <si>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</si>
  <si>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</si>
  <si>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</si>
  <si>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</si>
  <si>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</si>
  <si>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</si>
  <si>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</si>
  <si>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</si>
  <si>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</si>
  <si>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</si>
  <si>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</si>
  <si>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</si>
  <si>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</si>
  <si>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</si>
  <si>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</si>
  <si>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</si>
  <si>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</si>
  <si>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</si>
  <si>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</si>
  <si>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</si>
  <si>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</si>
  <si>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</si>
  <si>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</si>
  <si>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</si>
  <si>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</si>
  <si>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</si>
  <si>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</si>
  <si>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</si>
  <si>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</si>
  <si>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</si>
  <si>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</si>
  <si>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</si>
  <si>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</si>
  <si>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</si>
  <si>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</si>
  <si>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</si>
  <si>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</si>
  <si>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</si>
  <si>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</si>
  <si>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</si>
  <si>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</si>
  <si>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</si>
  <si>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</si>
  <si>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</si>
  <si>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</si>
  <si>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</si>
  <si>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</si>
  <si>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</si>
  <si>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</si>
  <si>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</si>
  <si>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</si>
  <si>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</si>
  <si>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</si>
  <si>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</si>
  <si>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</si>
  <si>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</si>
  <si>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</si>
  <si>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</si>
  <si>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</si>
  <si>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</si>
  <si>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</si>
  <si>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</si>
  <si>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</si>
  <si>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</si>
  <si>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</si>
  <si>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</si>
  <si>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</si>
  <si>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</si>
  <si>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</si>
  <si>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</si>
  <si>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</si>
  <si>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</si>
  <si>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</si>
  <si>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</si>
  <si>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</si>
  <si>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</si>
  <si>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</si>
  <si>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</si>
  <si>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</si>
  <si>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</si>
  <si>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</si>
  <si>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</si>
  <si>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</si>
  <si>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</si>
  <si>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</si>
  <si>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</si>
  <si>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</si>
  <si>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</si>
  <si>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</si>
  <si>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</si>
  <si>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</si>
  <si>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</si>
  <si>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</si>
  <si>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</si>
  <si>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</si>
  <si>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</si>
  <si>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</si>
  <si>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</si>
  <si>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</si>
  <si>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</si>
  <si>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</si>
  <si>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</si>
  <si>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</si>
  <si>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</si>
  <si>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</si>
  <si>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</si>
  <si>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</si>
  <si>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</si>
  <si>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</si>
  <si>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</si>
  <si>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</si>
  <si>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</si>
  <si>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</si>
  <si>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</si>
  <si>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</si>
  <si>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</si>
  <si>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</si>
  <si>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</si>
  <si>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</si>
  <si>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</si>
  <si>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</si>
  <si>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</si>
  <si>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</si>
  <si>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</si>
  <si>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</si>
  <si>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</si>
  <si>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</si>
  <si>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</si>
  <si>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</si>
  <si>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</si>
  <si>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</si>
  <si>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</si>
  <si>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</si>
  <si>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</si>
  <si>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</si>
  <si>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</si>
  <si>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</si>
  <si>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</si>
  <si>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</si>
  <si>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</si>
  <si>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</si>
  <si>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</si>
  <si>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</si>
  <si>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</si>
  <si>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</si>
  <si>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</si>
  <si>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</si>
  <si>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</si>
  <si>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</si>
  <si>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</si>
  <si>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</si>
  <si>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</si>
  <si>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</si>
  <si>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</si>
  <si>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</si>
  <si>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</si>
  <si>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</si>
  <si>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</si>
  <si>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</si>
  <si>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</si>
  <si>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</si>
  <si>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</si>
  <si>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</si>
  <si>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</si>
  <si>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</si>
  <si>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</si>
  <si>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</si>
  <si>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</si>
  <si>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</si>
  <si>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</si>
  <si>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</si>
  <si>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</si>
  <si>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</si>
  <si>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</si>
  <si>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</si>
  <si>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</si>
  <si>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</si>
  <si>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</si>
  <si>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</si>
  <si>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</si>
  <si>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</si>
  <si>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</si>
  <si>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</si>
  <si>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</si>
  <si>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</si>
  <si>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</si>
  <si>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</si>
  <si>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</si>
  <si>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</si>
  <si>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</si>
  <si>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</si>
  <si>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</si>
  <si>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</si>
  <si>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</si>
  <si>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</si>
  <si>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</si>
  <si>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</si>
  <si>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</si>
  <si>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</si>
  <si>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</si>
  <si>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</si>
  <si>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</si>
  <si>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</si>
  <si>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</si>
  <si>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</si>
  <si>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</si>
  <si>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</si>
  <si>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</si>
  <si>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</si>
  <si>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</si>
  <si>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</si>
  <si>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</si>
  <si>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</si>
  <si>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</si>
  <si>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</si>
  <si>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</si>
  <si>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</si>
  <si>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</si>
  <si>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</si>
  <si>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</si>
  <si>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</si>
  <si>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</si>
  <si>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</si>
  <si>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</si>
  <si>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</si>
  <si>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</si>
  <si>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</si>
  <si>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</si>
  <si>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</si>
  <si>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</si>
  <si>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</si>
  <si>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</si>
  <si>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</si>
  <si>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</si>
  <si>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</si>
  <si>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</si>
  <si>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</si>
  <si>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</si>
  <si>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</si>
  <si>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</si>
  <si>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</si>
  <si>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</si>
  <si>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</si>
  <si>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</si>
  <si>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</si>
  <si>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</si>
  <si>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</si>
  <si>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</si>
  <si>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</si>
  <si>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</si>
  <si>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</si>
  <si>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</si>
  <si>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</si>
  <si>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</si>
  <si>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</si>
  <si>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</si>
  <si>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</si>
  <si>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</si>
  <si>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</si>
  <si>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</si>
  <si>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</si>
  <si>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</si>
  <si>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</si>
  <si>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</si>
  <si>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</si>
  <si>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</si>
  <si>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</si>
  <si>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</si>
  <si>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</si>
  <si>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</si>
  <si>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</si>
  <si>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</si>
  <si>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</si>
  <si>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</si>
  <si>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</si>
  <si>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</si>
  <si>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</si>
  <si>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</si>
  <si>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</si>
  <si>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</si>
  <si>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</si>
  <si>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</si>
  <si>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</si>
  <si>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</si>
  <si>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</si>
  <si>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</si>
  <si>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</si>
  <si>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</si>
  <si>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</si>
  <si>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</si>
  <si>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</si>
  <si>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</si>
  <si>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</si>
  <si>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</si>
  <si>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</si>
  <si>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</si>
  <si>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</si>
  <si>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</si>
  <si>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</si>
  <si>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</si>
  <si>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</si>
  <si>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</si>
  <si>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</si>
  <si>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</si>
  <si>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</si>
  <si>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</si>
  <si>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</si>
  <si>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</si>
  <si>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</si>
  <si>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</si>
  <si>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</si>
  <si>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</si>
  <si>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</si>
  <si>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</si>
  <si>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</si>
  <si>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</si>
  <si>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</si>
  <si>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</si>
  <si>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</si>
  <si>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</si>
  <si>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</si>
  <si>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</si>
  <si>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</si>
  <si>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</si>
  <si>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</si>
  <si>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</si>
  <si>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</si>
  <si>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</si>
  <si>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</si>
  <si>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</si>
  <si>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</si>
  <si>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</si>
  <si>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</si>
  <si>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</si>
  <si>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</si>
  <si>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</si>
  <si>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</si>
  <si>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</si>
  <si>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</si>
  <si>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</si>
  <si>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</si>
  <si>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</si>
  <si>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</si>
  <si>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</si>
  <si>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</si>
  <si>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</si>
  <si>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</si>
  <si>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</si>
  <si>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</si>
  <si>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</si>
  <si>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</si>
  <si>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</si>
  <si>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</si>
  <si>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</si>
  <si>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</si>
  <si>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</si>
  <si>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</si>
  <si>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</si>
  <si>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</si>
  <si>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</si>
  <si>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</si>
  <si>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</si>
  <si>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</si>
  <si>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</si>
  <si>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</si>
  <si>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</si>
  <si>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</si>
  <si>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</si>
  <si>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</si>
  <si>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</si>
  <si>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</si>
  <si>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</si>
  <si>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</si>
  <si>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</si>
  <si>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</si>
  <si>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</si>
  <si>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</si>
  <si>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</si>
  <si>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</si>
  <si>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</si>
  <si>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</si>
  <si>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</si>
  <si>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</si>
  <si>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</si>
  <si>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</si>
  <si>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</si>
  <si>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</si>
  <si>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</si>
  <si>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</si>
  <si>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</si>
  <si>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</si>
  <si>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</si>
  <si>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</si>
  <si>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</si>
  <si>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</si>
  <si>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</si>
  <si>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</si>
  <si>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</si>
  <si>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</si>
  <si>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</si>
  <si>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</si>
  <si>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</si>
  <si>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</si>
  <si>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</si>
  <si>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</si>
  <si>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</si>
  <si>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</si>
  <si>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</si>
  <si>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</si>
  <si>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</si>
  <si>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</si>
  <si>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</si>
  <si>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</si>
  <si>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</si>
  <si>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</si>
  <si>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</si>
  <si>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</si>
  <si>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</si>
  <si>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</si>
  <si>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</si>
  <si>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</si>
  <si>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</si>
  <si>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</si>
  <si>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</si>
  <si>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</si>
  <si>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</si>
  <si>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</si>
  <si>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</si>
  <si>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</si>
  <si>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</si>
  <si>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</si>
  <si>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</si>
  <si>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</si>
  <si>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</si>
  <si>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</si>
  <si>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</si>
  <si>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</si>
  <si>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</si>
  <si>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</si>
  <si>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</si>
  <si>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</si>
  <si>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</si>
  <si>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</si>
  <si>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</si>
  <si>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</si>
  <si>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</si>
  <si>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</si>
  <si>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</si>
  <si>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</si>
  <si>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</si>
  <si>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</si>
  <si>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</si>
  <si>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</si>
  <si>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</si>
  <si>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</si>
  <si>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</si>
  <si>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</si>
  <si>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</si>
  <si>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</si>
  <si>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</si>
  <si>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</si>
  <si>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</si>
  <si>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</si>
  <si>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</si>
  <si>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</si>
  <si>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</si>
  <si>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</si>
  <si>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</si>
  <si>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</si>
  <si>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</si>
  <si>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</si>
  <si>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</si>
  <si>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</si>
  <si>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</si>
  <si>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</si>
  <si>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</si>
  <si>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</si>
  <si>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</si>
  <si>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</si>
  <si>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</si>
  <si>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</si>
  <si>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</si>
  <si>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</si>
  <si>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</si>
  <si>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</si>
  <si>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</si>
  <si>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</si>
  <si>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</si>
  <si>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</si>
  <si>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</si>
  <si>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</si>
  <si>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</si>
  <si>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</si>
  <si>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</si>
  <si>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</si>
  <si>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</si>
  <si>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</si>
  <si>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</si>
  <si>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</si>
  <si>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</si>
  <si>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</si>
  <si>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</si>
  <si>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</si>
  <si>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</si>
  <si>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</si>
  <si>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</si>
  <si>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</si>
  <si>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</si>
  <si>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</si>
  <si>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</si>
  <si>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</si>
  <si>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</si>
  <si>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</si>
  <si>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</si>
  <si>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</si>
  <si>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</si>
  <si>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</si>
  <si>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</si>
  <si>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</si>
  <si>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</si>
  <si>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</si>
  <si>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</si>
  <si>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</si>
  <si>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</si>
  <si>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</si>
  <si>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</si>
  <si>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</si>
  <si>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</si>
  <si>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</si>
  <si>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</si>
  <si>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</si>
  <si>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</si>
  <si>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</si>
  <si>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</si>
  <si>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</si>
  <si>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</si>
  <si>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</si>
  <si>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</si>
  <si>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</si>
  <si>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</si>
  <si>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</si>
  <si>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</si>
  <si>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</si>
  <si>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</si>
  <si>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</si>
  <si>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</si>
  <si>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</si>
  <si>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</si>
  <si>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</si>
  <si>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</si>
  <si>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</si>
  <si>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</si>
  <si>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</si>
  <si>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</si>
  <si>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</si>
  <si>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</si>
  <si>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</si>
  <si>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</si>
  <si>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</si>
  <si>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</si>
  <si>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</si>
  <si>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</si>
  <si>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</si>
  <si>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</si>
  <si>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</si>
  <si>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</si>
  <si>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</si>
  <si>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</si>
  <si>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</si>
  <si>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</si>
  <si>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</si>
  <si>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</si>
  <si>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</si>
  <si>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</si>
  <si>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</si>
  <si>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</si>
  <si>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</si>
  <si>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</si>
  <si>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</si>
  <si>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</si>
  <si>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</si>
  <si>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</si>
  <si>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</si>
  <si>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</si>
  <si>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</si>
  <si>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</si>
  <si>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</si>
  <si>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</si>
  <si>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</si>
  <si>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</si>
  <si>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</si>
  <si>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</si>
  <si>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</si>
  <si>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</si>
  <si>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</si>
  <si>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</si>
  <si>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</si>
  <si>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</si>
  <si>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</si>
  <si>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</si>
  <si>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</si>
  <si>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</si>
  <si>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</si>
  <si>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</si>
  <si>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</si>
  <si>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</si>
  <si>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</si>
  <si>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</si>
  <si>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</si>
  <si>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</si>
  <si>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</si>
  <si>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</si>
  <si>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</si>
  <si>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</si>
  <si>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</si>
  <si>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</si>
  <si>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</si>
  <si>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</si>
  <si>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</si>
  <si>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</si>
  <si>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</si>
  <si>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</si>
  <si>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</si>
  <si>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</si>
  <si>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</si>
  <si>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</si>
  <si>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</si>
  <si>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</si>
  <si>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</si>
  <si>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</si>
  <si>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</si>
  <si>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</si>
  <si>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</si>
  <si>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</si>
  <si>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</si>
  <si>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</si>
  <si>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</si>
  <si>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</si>
  <si>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</si>
  <si>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</si>
  <si>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</si>
  <si>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</si>
  <si>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</si>
  <si>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</si>
  <si>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</si>
  <si>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</si>
  <si>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</si>
  <si>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</si>
  <si>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</si>
  <si>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</si>
  <si>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</si>
  <si>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</si>
  <si>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</si>
  <si>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</si>
  <si>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</si>
  <si>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</si>
  <si>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</si>
  <si>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</si>
  <si>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</si>
  <si>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</si>
  <si>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</si>
  <si>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</si>
  <si>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</si>
  <si>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</si>
  <si>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</si>
  <si>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</si>
  <si>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</si>
  <si>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</si>
  <si>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</si>
  <si>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</si>
  <si>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</si>
  <si>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</si>
  <si>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</si>
  <si>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</si>
  <si>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</si>
  <si>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</si>
  <si>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</si>
  <si>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</si>
  <si>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</si>
  <si>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</si>
  <si>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</si>
  <si>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</si>
  <si>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</si>
  <si>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</si>
  <si>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</si>
  <si>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</si>
  <si>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</si>
  <si>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</si>
  <si>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</si>
  <si>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</si>
  <si>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</si>
  <si>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</si>
  <si>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</si>
  <si>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</si>
  <si>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</si>
  <si>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</si>
  <si>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</si>
  <si>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</si>
  <si>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</si>
  <si>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</si>
  <si>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</si>
  <si>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</si>
  <si>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</si>
  <si>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</si>
  <si>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</si>
  <si>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</si>
  <si>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</si>
  <si>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</si>
  <si>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</si>
  <si>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</si>
  <si>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</si>
  <si>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</si>
  <si>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</si>
  <si>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</si>
  <si>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</si>
  <si>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</si>
  <si>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</si>
  <si>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</si>
  <si>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</si>
  <si>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</si>
  <si>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</si>
  <si>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</si>
  <si>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</si>
  <si>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</si>
  <si>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</si>
  <si>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</si>
  <si>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</si>
  <si>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</si>
  <si>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</si>
  <si>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</si>
  <si>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</si>
  <si>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</si>
  <si>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</si>
  <si>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</si>
  <si>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</si>
  <si>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</si>
  <si>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</si>
  <si>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</si>
  <si>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</si>
  <si>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</si>
  <si>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</si>
  <si>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</si>
  <si>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</si>
  <si>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</si>
  <si>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</si>
  <si>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</si>
  <si>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</si>
  <si>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</si>
  <si>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</si>
  <si>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</si>
  <si>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</si>
  <si>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</si>
  <si>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</si>
  <si>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</si>
  <si>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</si>
  <si>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</si>
  <si>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</si>
  <si>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</si>
  <si>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</si>
  <si>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</si>
  <si>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</si>
  <si>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</si>
  <si>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</si>
  <si>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</si>
  <si>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</si>
  <si>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</si>
  <si>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</si>
  <si>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</si>
  <si>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</si>
  <si>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</si>
  <si>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</si>
  <si>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</si>
  <si>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</si>
  <si>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</si>
  <si>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</si>
  <si>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</si>
  <si>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</si>
  <si>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</si>
  <si>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</si>
  <si>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</si>
  <si>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</si>
  <si>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</si>
  <si>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</si>
  <si>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</si>
  <si>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</si>
  <si>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</si>
  <si>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</si>
  <si>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</si>
  <si>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</si>
  <si>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</si>
  <si>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</si>
  <si>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</si>
  <si>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</si>
  <si>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</si>
  <si>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</si>
  <si>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</si>
  <si>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</si>
  <si>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</si>
  <si>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</si>
  <si>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</si>
  <si>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</si>
  <si>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</si>
  <si>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</si>
  <si>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</si>
  <si>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</si>
  <si>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</si>
  <si>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</si>
  <si>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</si>
  <si>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</si>
  <si>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</si>
  <si>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</si>
  <si>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</si>
  <si>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</si>
  <si>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</si>
  <si>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</si>
  <si>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</si>
  <si>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</si>
  <si>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</si>
  <si>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</si>
  <si>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</si>
  <si>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</si>
  <si>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</si>
  <si>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</si>
  <si>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</si>
  <si>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</si>
  <si>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</si>
  <si>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</si>
  <si>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</si>
  <si>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</si>
  <si>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</si>
  <si>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</si>
  <si>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</si>
  <si>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</si>
  <si>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</si>
  <si>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</si>
  <si>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</si>
  <si>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</si>
  <si>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</si>
  <si>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</si>
  <si>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</si>
  <si>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</si>
  <si>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</si>
  <si>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</si>
  <si>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</si>
  <si>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</si>
  <si>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</si>
  <si>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</si>
  <si>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</si>
  <si>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</si>
  <si>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</si>
  <si>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</si>
  <si>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</si>
  <si>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</si>
  <si>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</si>
  <si>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</si>
  <si>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</si>
  <si>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</si>
  <si>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</si>
  <si>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</si>
  <si>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</si>
  <si>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</si>
  <si>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</si>
  <si>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</si>
  <si>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</si>
  <si>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</si>
  <si>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</si>
  <si>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</si>
  <si>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</si>
  <si>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</si>
  <si>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</si>
  <si>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</si>
  <si>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</si>
  <si>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</si>
  <si>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</si>
  <si>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</si>
  <si>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</si>
  <si>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</si>
  <si>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</si>
  <si>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</si>
  <si>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</si>
  <si>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</si>
  <si>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</si>
  <si>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</si>
  <si>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</si>
  <si>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</si>
  <si>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</si>
  <si>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</si>
  <si>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</si>
  <si>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</si>
  <si>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</si>
  <si>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</si>
  <si>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</si>
  <si>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</si>
  <si>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</si>
  <si>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</si>
  <si>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</si>
  <si>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</si>
  <si>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</si>
  <si>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</si>
  <si>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</si>
  <si>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</si>
  <si>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</si>
  <si>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</si>
  <si>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</si>
  <si>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</si>
  <si>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</si>
  <si>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</si>
  <si>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</si>
  <si>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</si>
  <si>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</si>
  <si>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</si>
  <si>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</si>
  <si>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</si>
  <si>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</si>
  <si>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</si>
  <si>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</si>
  <si>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</si>
  <si>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</si>
  <si>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</si>
  <si>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</si>
  <si>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</si>
  <si>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</si>
  <si>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</si>
  <si>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</si>
  <si>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</si>
  <si>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</si>
  <si>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</si>
  <si>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</si>
  <si>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</si>
  <si>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</si>
  <si>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</si>
  <si>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</si>
  <si>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</si>
  <si>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</si>
  <si>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</si>
  <si>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</si>
  <si>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</si>
  <si>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</si>
  <si>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</si>
  <si>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</si>
  <si>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</si>
  <si>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</si>
  <si>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</si>
  <si>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</si>
  <si>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</si>
  <si>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</si>
  <si>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</si>
  <si>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</si>
  <si>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</si>
  <si>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</si>
  <si>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</si>
  <si>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</si>
  <si>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</si>
  <si>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</si>
  <si>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</si>
  <si>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</si>
  <si>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</si>
  <si>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</si>
  <si>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</si>
  <si>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</si>
  <si>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</si>
  <si>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</si>
  <si>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</si>
  <si>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</si>
  <si>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</si>
  <si>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</si>
  <si>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</si>
  <si>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</si>
  <si>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</si>
  <si>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</si>
  <si>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</si>
  <si>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</si>
  <si>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</si>
  <si>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</si>
  <si>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</si>
  <si>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</si>
  <si>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</si>
  <si>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</si>
  <si>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</si>
  <si>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</si>
  <si>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</si>
  <si>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</si>
  <si>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</si>
  <si>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</si>
  <si>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</si>
  <si>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</si>
  <si>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</si>
  <si>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</si>
  <si>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</si>
  <si>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</si>
  <si>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</si>
  <si>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</si>
  <si>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</si>
  <si>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</si>
  <si>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</si>
  <si>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</si>
  <si>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</si>
  <si>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</si>
  <si>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</si>
  <si>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</si>
  <si>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</si>
  <si>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</si>
  <si>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</si>
  <si>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</si>
  <si>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</si>
  <si>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</si>
  <si>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</si>
  <si>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</si>
  <si>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</si>
  <si>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</si>
  <si>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</si>
  <si>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</si>
  <si>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</si>
  <si>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</si>
  <si>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</si>
  <si>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</si>
  <si>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</si>
  <si>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</si>
  <si>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</si>
  <si>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</si>
  <si>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</si>
  <si>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</si>
  <si>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</si>
  <si>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</si>
  <si>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</si>
  <si>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</si>
  <si>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</si>
  <si>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</si>
  <si>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</si>
  <si>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</si>
  <si>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</si>
  <si>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</si>
  <si>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</si>
  <si>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</si>
  <si>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</si>
  <si>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</si>
  <si>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</si>
  <si>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</si>
  <si>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</si>
  <si>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</si>
  <si>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</si>
  <si>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</si>
  <si>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</si>
  <si>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</si>
  <si>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</si>
  <si>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</si>
  <si>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</si>
  <si>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</si>
  <si>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</si>
  <si>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</si>
  <si>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</si>
  <si>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</si>
  <si>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</si>
  <si>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</si>
  <si>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</si>
  <si>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</si>
  <si>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</si>
  <si>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</si>
  <si>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</si>
  <si>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</si>
  <si>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</si>
  <si>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</si>
  <si>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</si>
  <si>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</si>
  <si>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</si>
  <si>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</si>
  <si>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</si>
  <si>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</si>
  <si>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</si>
  <si>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</si>
  <si>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</si>
  <si>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</si>
  <si>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</si>
  <si>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</si>
  <si>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</si>
  <si>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</si>
  <si>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</si>
  <si>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</si>
  <si>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</si>
  <si>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</si>
  <si>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</si>
  <si>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</si>
  <si>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</si>
  <si>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</si>
  <si>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</si>
  <si>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</si>
  <si>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</si>
  <si>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</si>
  <si>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</si>
  <si>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</si>
  <si>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</si>
  <si>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</si>
  <si>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</si>
  <si>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</si>
  <si>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</si>
  <si>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</si>
  <si>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</si>
  <si>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</si>
  <si>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</si>
  <si>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</si>
  <si>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</si>
  <si>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</si>
  <si>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</si>
  <si>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</si>
  <si>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</si>
  <si>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</si>
  <si>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</si>
  <si>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</si>
  <si>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</si>
  <si>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</si>
  <si>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</si>
  <si>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</si>
  <si>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</si>
  <si>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</si>
  <si>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</si>
  <si>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</si>
  <si>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</si>
  <si>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</si>
  <si>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</si>
  <si>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</si>
  <si>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</si>
  <si>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</si>
  <si>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</si>
  <si>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</si>
  <si>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</si>
  <si>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</si>
  <si>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</si>
  <si>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</si>
  <si>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</si>
  <si>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</si>
  <si>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</si>
  <si>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</si>
  <si>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</si>
  <si>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</si>
  <si>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</si>
  <si>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</si>
  <si>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</si>
  <si>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</si>
  <si>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</si>
  <si>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</si>
  <si>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</si>
  <si>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</si>
  <si>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</si>
  <si>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</si>
  <si>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</si>
  <si>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</si>
  <si>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</si>
  <si>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</si>
  <si>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</si>
  <si>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</si>
  <si>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</si>
  <si>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</si>
  <si>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</si>
  <si>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</si>
  <si>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</si>
  <si>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</si>
  <si>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</si>
  <si>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</si>
  <si>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</si>
  <si>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</si>
  <si>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</si>
  <si>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</si>
  <si>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</si>
  <si>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</si>
  <si>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</si>
  <si>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</si>
  <si>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</si>
  <si>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</si>
  <si>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</si>
  <si>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</si>
  <si>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</si>
  <si>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</si>
  <si>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</si>
  <si>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</si>
  <si>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</si>
  <si>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</si>
  <si>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</si>
  <si>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</si>
  <si>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</si>
  <si>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</si>
  <si>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</si>
  <si>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</si>
  <si>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</si>
  <si>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</si>
  <si>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</si>
  <si>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</si>
  <si>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</si>
  <si>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</si>
  <si>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</si>
  <si>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</si>
  <si>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</si>
  <si>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</si>
  <si>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</si>
  <si>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</si>
  <si>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</si>
  <si>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</si>
  <si>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</si>
  <si>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</si>
  <si>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</si>
  <si>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</si>
  <si>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</si>
  <si>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</si>
  <si>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</si>
  <si>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</si>
  <si>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</si>
  <si>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</si>
  <si>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</si>
  <si>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</si>
  <si>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</si>
  <si>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</si>
  <si>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</si>
  <si>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</si>
  <si>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</si>
  <si>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</si>
  <si>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</si>
  <si>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</si>
  <si>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</si>
  <si>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</si>
  <si>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</si>
  <si>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</si>
  <si>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</si>
  <si>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</si>
  <si>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</si>
  <si>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</si>
  <si>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</si>
  <si>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</si>
  <si>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</si>
  <si>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</si>
  <si>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</si>
  <si>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</si>
  <si>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</si>
  <si>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</si>
  <si>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</si>
  <si>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</si>
  <si>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</si>
  <si>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</si>
  <si>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</si>
  <si>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</si>
  <si>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</si>
  <si>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</si>
  <si>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</si>
  <si>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</si>
  <si>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</si>
  <si>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</si>
  <si>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</si>
  <si>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</si>
  <si>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</si>
  <si>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</si>
  <si>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</si>
  <si>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</si>
  <si>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</si>
  <si>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</si>
  <si>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</si>
  <si>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</si>
  <si>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</si>
  <si>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</si>
  <si>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</si>
  <si>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</si>
  <si>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</si>
  <si>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</si>
  <si>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</si>
  <si>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</si>
  <si>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</si>
  <si>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</si>
  <si>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</si>
  <si>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</si>
  <si>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</si>
  <si>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</si>
  <si>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</si>
  <si>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</si>
  <si>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</si>
  <si>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</si>
  <si>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</si>
  <si>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</si>
  <si>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</si>
  <si>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</si>
  <si>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</si>
  <si>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</si>
  <si>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</si>
  <si>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</si>
  <si>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</si>
  <si>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</si>
  <si>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</si>
  <si>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</si>
  <si>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</si>
  <si>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</si>
  <si>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</si>
  <si>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</si>
  <si>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</si>
  <si>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</si>
  <si>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</si>
  <si>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</si>
  <si>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</si>
  <si>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</si>
  <si>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</si>
  <si>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</si>
  <si>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</si>
  <si>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</si>
  <si>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</si>
  <si>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</si>
  <si>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</si>
  <si>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</si>
  <si>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</si>
  <si>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</si>
  <si>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</si>
  <si>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</si>
  <si>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</si>
  <si>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</si>
  <si>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</si>
  <si>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</si>
  <si>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</si>
  <si>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</si>
  <si>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</si>
  <si>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</si>
  <si>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</si>
  <si>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</si>
  <si>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</si>
  <si>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</si>
  <si>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</si>
  <si>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</si>
  <si>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</si>
  <si>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</si>
  <si>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</si>
  <si>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</si>
  <si>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</si>
  <si>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</si>
  <si>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</si>
  <si>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</si>
  <si>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</si>
  <si>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</si>
  <si>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</si>
  <si>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</si>
  <si>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</si>
  <si>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</si>
  <si>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</si>
  <si>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</si>
  <si>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</si>
  <si>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</si>
  <si>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</si>
  <si>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</si>
  <si>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</si>
  <si>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</si>
  <si>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</si>
  <si>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</si>
  <si>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</si>
  <si>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</si>
  <si>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</si>
  <si>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</si>
  <si>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</si>
  <si>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</si>
  <si>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</si>
  <si>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</si>
  <si>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</si>
  <si>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</si>
  <si>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</si>
  <si>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</si>
  <si>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</si>
  <si>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</si>
  <si>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</si>
  <si>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</si>
  <si>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</si>
  <si>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</si>
  <si>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</si>
  <si>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</si>
  <si>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</si>
  <si>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</si>
  <si>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</si>
  <si>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</si>
  <si>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</si>
  <si>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</si>
  <si>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</si>
  <si>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</si>
  <si>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</si>
  <si>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</si>
  <si>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</si>
  <si>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</si>
  <si>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</si>
  <si>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</si>
  <si>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</si>
  <si>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</si>
  <si>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</si>
  <si>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</si>
  <si>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</si>
  <si>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</si>
  <si>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</si>
  <si>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</si>
  <si>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</si>
  <si>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</si>
  <si>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</si>
  <si>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</si>
  <si>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</si>
  <si>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</si>
  <si>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</si>
  <si>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</si>
  <si>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</si>
  <si>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</si>
  <si>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</si>
  <si>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</si>
  <si>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</si>
  <si>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</si>
  <si>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</si>
  <si>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</si>
  <si>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</si>
  <si>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</si>
  <si>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</si>
  <si>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</si>
  <si>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</si>
  <si>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</si>
  <si>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</si>
  <si>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</si>
  <si>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</si>
  <si>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</si>
  <si>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</si>
  <si>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</si>
  <si>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</si>
  <si>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</si>
  <si>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</si>
  <si>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</si>
  <si>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</si>
  <si>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</si>
  <si>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</si>
  <si>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</si>
  <si>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</si>
  <si>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</si>
  <si>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</si>
  <si>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</si>
  <si>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</si>
  <si>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</si>
  <si>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</si>
  <si>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</si>
  <si>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</si>
  <si>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</si>
  <si>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</si>
  <si>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</si>
  <si>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</si>
  <si>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</si>
  <si>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</si>
  <si>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</si>
  <si>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</si>
  <si>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</si>
  <si>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</si>
  <si>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</si>
  <si>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</si>
  <si>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</si>
  <si>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</si>
  <si>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</si>
  <si>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</si>
  <si>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</si>
  <si>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</si>
  <si>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</si>
  <si>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</si>
  <si>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</si>
  <si>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</si>
  <si>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</si>
  <si>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</si>
  <si>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</si>
  <si>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</si>
  <si>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</si>
  <si>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</si>
  <si>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</si>
  <si>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</si>
  <si>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</si>
  <si>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</si>
  <si>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</si>
  <si>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</si>
  <si>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</si>
  <si>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</si>
  <si>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</si>
  <si>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</si>
  <si>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</si>
  <si>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</si>
  <si>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</si>
  <si>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</si>
  <si>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</si>
  <si>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</si>
  <si>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</si>
  <si>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</si>
  <si>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</si>
  <si>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</si>
  <si>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</si>
  <si>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</si>
  <si>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</si>
  <si>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</si>
  <si>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</si>
  <si>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</si>
  <si>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</si>
  <si>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</si>
  <si>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</si>
  <si>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</si>
  <si>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</si>
  <si>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</si>
  <si>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</si>
  <si>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</si>
  <si>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</si>
  <si>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</si>
  <si>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</si>
  <si>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</si>
  <si>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</si>
  <si>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</si>
  <si>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</si>
  <si>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</si>
  <si>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</si>
  <si>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</si>
  <si>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</si>
  <si>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</si>
  <si>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</si>
  <si>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</si>
  <si>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</si>
  <si>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</si>
  <si>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</si>
  <si>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</si>
  <si>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</si>
  <si>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</si>
  <si>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</si>
  <si>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</si>
  <si>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</si>
  <si>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</si>
  <si>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</si>
  <si>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</si>
  <si>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</si>
  <si>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</si>
  <si>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</si>
  <si>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</si>
  <si>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</si>
  <si>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</si>
  <si>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</si>
  <si>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</si>
  <si>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</si>
  <si>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</si>
  <si>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</si>
  <si>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</si>
  <si>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</si>
  <si>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</si>
  <si>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</si>
  <si>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</si>
  <si>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</si>
  <si>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</si>
  <si>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</si>
  <si>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</si>
  <si>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</si>
  <si>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</si>
  <si>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</si>
  <si>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</si>
  <si>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</si>
  <si>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</si>
  <si>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</si>
  <si>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</si>
  <si>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</si>
  <si>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</si>
  <si>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</si>
  <si>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</si>
  <si>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</si>
  <si>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</si>
  <si>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</si>
  <si>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</si>
  <si>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</si>
  <si>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</si>
  <si>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</si>
  <si>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</si>
  <si>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</si>
  <si>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</si>
  <si>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</si>
  <si>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</si>
  <si>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</si>
  <si>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</si>
  <si>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</si>
  <si>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</si>
  <si>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</si>
  <si>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</si>
  <si>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</si>
  <si>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</si>
  <si>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</si>
  <si>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</si>
  <si>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</si>
  <si>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</si>
  <si>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</si>
  <si>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</si>
  <si>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</si>
  <si>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</si>
  <si>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</si>
  <si>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</si>
  <si>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</si>
  <si>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</si>
  <si>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</si>
  <si>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</si>
  <si>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</si>
  <si>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</si>
  <si>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</si>
  <si>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</si>
  <si>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</si>
  <si>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</si>
  <si>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</si>
  <si>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</si>
  <si>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</si>
  <si>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</si>
  <si>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</si>
  <si>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</si>
  <si>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</si>
  <si>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</si>
  <si>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</si>
  <si>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</si>
  <si>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</si>
  <si>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</si>
  <si>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</si>
  <si>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</si>
  <si>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</si>
  <si>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</si>
  <si>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</si>
  <si>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</si>
  <si>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</si>
  <si>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</si>
  <si>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</si>
  <si>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</si>
  <si>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</si>
  <si>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</si>
  <si>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</si>
  <si>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</si>
  <si>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</si>
  <si>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</si>
  <si>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</si>
  <si>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</si>
  <si>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</si>
  <si>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</si>
  <si>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</si>
  <si>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</si>
  <si>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</si>
  <si>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</si>
  <si>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</si>
  <si>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</si>
  <si>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</si>
  <si>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</si>
  <si>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</si>
  <si>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</si>
  <si>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</si>
  <si>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</si>
  <si>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</si>
  <si>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</si>
  <si>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</si>
  <si>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</si>
  <si>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</si>
  <si>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</si>
  <si>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</si>
  <si>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</si>
  <si>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</si>
  <si>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</si>
  <si>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</si>
  <si>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</si>
  <si>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</si>
  <si>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</si>
  <si>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</si>
  <si>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</si>
  <si>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</si>
  <si>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</si>
  <si>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</si>
  <si>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</si>
  <si>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</si>
  <si>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</si>
  <si>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</si>
  <si>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</si>
  <si>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</si>
  <si>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</si>
  <si>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</si>
  <si>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</si>
  <si>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</si>
  <si>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</si>
  <si>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</si>
  <si>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</si>
  <si>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</si>
  <si>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</si>
  <si>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</si>
  <si>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</si>
  <si>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</si>
  <si>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</si>
  <si>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</si>
  <si>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</si>
  <si>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</si>
  <si>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</si>
  <si>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</si>
  <si>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</si>
  <si>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</si>
  <si>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</si>
  <si>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</si>
  <si>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</si>
  <si>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</si>
  <si>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</si>
  <si>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</si>
  <si>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</si>
  <si>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</si>
  <si>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</si>
  <si>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</si>
  <si>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</si>
  <si>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</si>
  <si>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</si>
  <si>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</si>
  <si>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</si>
  <si>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</si>
  <si>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</si>
  <si>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</si>
  <si>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</si>
  <si>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</si>
  <si>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</si>
  <si>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</si>
  <si>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</si>
  <si>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</si>
  <si>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</si>
  <si>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</si>
  <si>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</si>
  <si>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</si>
  <si>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</si>
  <si>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</si>
  <si>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</si>
  <si>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</si>
  <si>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</si>
  <si>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</si>
  <si>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</si>
  <si>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</si>
  <si>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</si>
  <si>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</si>
  <si>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</si>
  <si>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</si>
  <si>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</si>
  <si>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</si>
  <si>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</si>
  <si>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</si>
  <si>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</si>
  <si>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</si>
  <si>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</si>
  <si>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</si>
  <si>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</si>
  <si>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</si>
  <si>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</si>
  <si>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</si>
  <si>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</si>
  <si>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</si>
  <si>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</si>
  <si>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</si>
  <si>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</si>
  <si>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</si>
  <si>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</si>
  <si>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</si>
  <si>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</si>
  <si>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</si>
  <si>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</si>
  <si>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</si>
  <si>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</si>
  <si>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</si>
  <si>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</si>
  <si>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</si>
  <si>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</si>
  <si>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</si>
  <si>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</si>
  <si>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</si>
  <si>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</si>
  <si>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</si>
  <si>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</si>
  <si>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</si>
  <si>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</si>
  <si>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</si>
  <si>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</si>
  <si>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</si>
  <si>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</si>
  <si>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</si>
  <si>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</si>
  <si>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</si>
  <si>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</si>
  <si>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</si>
  <si>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</si>
  <si>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</si>
  <si>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</si>
  <si>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</si>
  <si>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</si>
  <si>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</si>
  <si>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</si>
  <si>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</si>
  <si>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</si>
  <si>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</si>
  <si>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</si>
  <si>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</si>
  <si>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</si>
  <si>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</si>
  <si>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</si>
  <si>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</si>
  <si>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</si>
  <si>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</si>
  <si>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</si>
  <si>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</si>
  <si>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</si>
  <si>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</si>
  <si>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</si>
  <si>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</si>
  <si>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</si>
  <si>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</si>
  <si>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</si>
  <si>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</si>
  <si>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</si>
  <si>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</si>
  <si>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</si>
  <si>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</si>
  <si>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</si>
  <si>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</si>
  <si>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</si>
  <si>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</si>
  <si>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</si>
  <si>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</si>
  <si>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</si>
  <si>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</si>
  <si>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</si>
  <si>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</si>
  <si>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</si>
  <si>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</si>
  <si>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</si>
  <si>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</si>
  <si>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</si>
  <si>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</si>
  <si>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</si>
  <si>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</si>
  <si>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</si>
  <si>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</si>
  <si>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</si>
  <si>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</si>
  <si>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</si>
  <si>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</si>
  <si>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</si>
  <si>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</si>
  <si>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</si>
  <si>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</si>
  <si>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</si>
  <si>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</si>
  <si>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</si>
  <si>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</si>
  <si>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</si>
  <si>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</si>
  <si>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</si>
  <si>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</si>
  <si>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</si>
  <si>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</si>
  <si>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</si>
  <si>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</si>
  <si>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</si>
  <si>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</si>
  <si>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</si>
  <si>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</si>
  <si>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</si>
  <si>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</si>
  <si>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</si>
  <si>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</si>
  <si>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</si>
  <si>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</si>
  <si>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</si>
  <si>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</si>
  <si>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</si>
  <si>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</si>
  <si>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</si>
  <si>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</si>
  <si>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</si>
  <si>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</si>
  <si>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</si>
  <si>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</si>
  <si>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</si>
  <si>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</si>
  <si>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</si>
  <si>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</si>
  <si>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</si>
  <si>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</si>
  <si>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</si>
  <si>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</si>
  <si>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</si>
  <si>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</si>
  <si>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</si>
  <si>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</si>
  <si>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</si>
  <si>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</si>
  <si>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</si>
  <si>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</si>
  <si>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</si>
  <si>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</si>
  <si>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</si>
  <si>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</si>
  <si>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</si>
  <si>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</si>
  <si>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</si>
  <si>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</si>
  <si>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</si>
  <si>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</si>
  <si>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</si>
  <si>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</si>
  <si>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</si>
  <si>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</si>
  <si>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</si>
  <si>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</si>
  <si>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</si>
  <si>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</si>
  <si>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</si>
  <si>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</si>
  <si>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</si>
  <si>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</si>
  <si>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</si>
  <si>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</si>
  <si>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</si>
  <si>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</si>
  <si>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</si>
  <si>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</si>
  <si>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</si>
  <si>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</si>
  <si>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</si>
  <si>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</si>
  <si>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</si>
  <si>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</si>
  <si>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</si>
  <si>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</si>
  <si>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</si>
  <si>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</si>
  <si>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</si>
  <si>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</si>
  <si>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</si>
  <si>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</si>
  <si>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</si>
  <si>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</si>
  <si>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</si>
  <si>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</si>
  <si>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</si>
  <si>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</si>
  <si>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</si>
  <si>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</si>
  <si>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</si>
  <si>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</si>
  <si>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</si>
  <si>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</si>
  <si>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</si>
  <si>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</si>
  <si>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</si>
  <si>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</si>
  <si>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</si>
  <si>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</si>
  <si>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</si>
  <si>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</si>
  <si>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</si>
  <si>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</si>
  <si>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</si>
  <si>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</si>
  <si>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</si>
  <si>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</si>
  <si>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</si>
  <si>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</si>
  <si>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</si>
  <si>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</si>
  <si>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</si>
  <si>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</si>
  <si>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</si>
  <si>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</si>
  <si>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</si>
  <si>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</si>
  <si>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</si>
  <si>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</si>
  <si>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</si>
  <si>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</si>
  <si>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</si>
  <si>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</si>
  <si>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</si>
  <si>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</si>
  <si>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</si>
  <si>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</si>
  <si>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</si>
  <si>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</si>
  <si>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</si>
  <si>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</si>
  <si>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</si>
  <si>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</si>
  <si>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</si>
  <si>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</si>
  <si>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</si>
  <si>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</si>
  <si>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</si>
  <si>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</si>
  <si>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</si>
  <si>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</si>
  <si>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</si>
  <si>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</si>
  <si>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</si>
  <si>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</si>
  <si>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</si>
  <si>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</si>
  <si>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</si>
  <si>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</si>
  <si>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</si>
  <si>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</si>
  <si>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</si>
  <si>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</si>
  <si>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</si>
  <si>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</si>
  <si>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</si>
  <si>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</si>
  <si>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</si>
  <si>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</si>
  <si>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</si>
  <si>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</si>
  <si>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</si>
  <si>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</si>
  <si>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</si>
  <si>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</si>
  <si>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</si>
  <si>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</si>
  <si>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</si>
  <si>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</si>
  <si>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</si>
  <si>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</si>
  <si>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</si>
  <si>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</si>
  <si>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</si>
  <si>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</si>
  <si>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</si>
  <si>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</si>
  <si>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</si>
  <si>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</si>
  <si>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</si>
  <si>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</si>
  <si>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</si>
  <si>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</si>
  <si>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</si>
  <si>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</si>
  <si>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</si>
  <si>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</si>
  <si>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</si>
  <si>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</si>
  <si>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</si>
  <si>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</si>
  <si>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</si>
  <si>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</si>
  <si>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</si>
  <si>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</si>
  <si>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</si>
  <si>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</si>
  <si>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</si>
  <si>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</si>
  <si>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</si>
  <si>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</si>
  <si>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</si>
  <si>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</si>
  <si>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</si>
  <si>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</si>
  <si>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</si>
  <si>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</si>
  <si>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</si>
  <si>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</si>
  <si>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</si>
  <si>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</si>
  <si>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</si>
  <si>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</si>
  <si>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</si>
  <si>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</si>
  <si>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</si>
  <si>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</si>
  <si>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</si>
  <si>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</si>
  <si>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</si>
  <si>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</si>
  <si>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</si>
  <si>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</si>
  <si>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</si>
  <si>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</si>
  <si>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</si>
  <si>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</si>
  <si>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</si>
  <si>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</si>
  <si>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</si>
  <si>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</si>
  <si>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</si>
  <si>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</si>
  <si>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</si>
  <si>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</si>
  <si>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</si>
  <si>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</si>
  <si>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</si>
  <si>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</si>
  <si>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</si>
  <si>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</si>
  <si>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</si>
  <si>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</si>
  <si>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</si>
  <si>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</si>
  <si>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</si>
  <si>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</si>
  <si>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</si>
  <si>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</si>
  <si>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</si>
  <si>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</si>
  <si>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</si>
  <si>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</si>
  <si>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</si>
  <si>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</si>
  <si>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</si>
  <si>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</si>
  <si>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</si>
  <si>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</si>
  <si>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</si>
  <si>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</si>
  <si>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</si>
  <si>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</si>
  <si>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</si>
  <si>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</si>
  <si>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</si>
  <si>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</si>
  <si>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</si>
  <si>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</si>
  <si>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</si>
  <si>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</si>
  <si>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</si>
  <si>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</si>
  <si>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</si>
  <si>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</si>
  <si>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</si>
  <si>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</si>
  <si>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</si>
  <si>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</si>
  <si>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</si>
  <si>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</si>
  <si>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</si>
  <si>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</si>
  <si>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</si>
  <si>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</si>
  <si>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</si>
  <si>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</si>
  <si>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</si>
  <si>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</si>
  <si>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</si>
  <si>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</si>
  <si>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</si>
  <si>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</si>
  <si>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</si>
  <si>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</si>
  <si>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</si>
  <si>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</si>
  <si>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</si>
  <si>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</si>
  <si>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</si>
  <si>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</si>
  <si>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</si>
  <si>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</si>
  <si>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</si>
  <si>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</si>
  <si>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</si>
  <si>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</si>
  <si>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</si>
  <si>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</si>
  <si>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</si>
  <si>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</si>
  <si>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</si>
  <si>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</si>
  <si>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</si>
  <si>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</si>
  <si>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</si>
  <si>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</si>
  <si>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</si>
  <si>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</si>
  <si>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</si>
  <si>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</si>
  <si>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</si>
  <si>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</si>
  <si>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</si>
  <si>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</si>
  <si>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</si>
  <si>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</si>
  <si>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</si>
  <si>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</si>
  <si>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</si>
  <si>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</si>
  <si>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</si>
  <si>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</si>
  <si>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</si>
  <si>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</si>
  <si>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</si>
  <si>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</si>
  <si>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</si>
  <si>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</si>
  <si>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</si>
  <si>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</si>
  <si>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</si>
  <si>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</si>
  <si>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</si>
  <si>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</si>
  <si>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</si>
  <si>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</si>
  <si>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</si>
  <si>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</si>
  <si>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</si>
  <si>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</si>
  <si>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</si>
  <si>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</si>
  <si>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</si>
  <si>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</si>
  <si>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</si>
  <si>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</si>
  <si>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</si>
  <si>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</si>
  <si>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</si>
  <si>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</si>
  <si>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</si>
  <si>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</si>
  <si>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</si>
  <si>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</si>
  <si>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</si>
  <si>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</si>
  <si>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</si>
  <si>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</si>
  <si>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</si>
  <si>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</si>
  <si>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</si>
  <si>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</si>
  <si>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</si>
  <si>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</si>
  <si>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</si>
  <si>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</si>
  <si>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</si>
  <si>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</si>
  <si>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</si>
  <si>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</si>
  <si>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</si>
  <si>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</si>
  <si>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</si>
  <si>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</si>
  <si>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</si>
  <si>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</si>
  <si>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</si>
  <si>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</si>
  <si>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</si>
  <si>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</si>
  <si>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</si>
  <si>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</si>
  <si>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</si>
  <si>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</si>
  <si>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</si>
  <si>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</si>
  <si>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</si>
  <si>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</si>
  <si>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</si>
  <si>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</si>
  <si>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</si>
  <si>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</si>
  <si>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</si>
  <si>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</si>
  <si>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</si>
  <si>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</si>
  <si>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</si>
  <si>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</si>
  <si>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</si>
  <si>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</si>
  <si>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</si>
  <si>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</si>
  <si>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</si>
  <si>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</si>
  <si>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</si>
  <si>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</si>
  <si>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</si>
  <si>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</si>
  <si>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</si>
  <si>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</si>
  <si>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</si>
  <si>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</si>
  <si>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</si>
  <si>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</si>
  <si>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</si>
  <si>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</si>
  <si>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</si>
  <si>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</si>
  <si>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</si>
  <si>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</si>
  <si>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</si>
  <si>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</si>
  <si>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</si>
  <si>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</si>
  <si>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</si>
  <si>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</si>
  <si>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</si>
  <si>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</si>
  <si>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</si>
  <si>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</si>
  <si>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</si>
  <si>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</si>
  <si>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</si>
  <si>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</si>
  <si>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</si>
  <si>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</si>
  <si>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</si>
  <si>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</si>
  <si>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</si>
  <si>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</si>
  <si>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</si>
  <si>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</si>
  <si>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</si>
  <si>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</si>
  <si>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</si>
  <si>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</si>
  <si>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</si>
  <si>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</si>
  <si>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</si>
  <si>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</si>
  <si>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</si>
  <si>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</si>
  <si>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</si>
  <si>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</si>
  <si>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</si>
  <si>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</si>
  <si>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</si>
  <si>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</si>
  <si>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</si>
  <si>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</si>
  <si>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</si>
  <si>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</si>
  <si>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</si>
  <si>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</si>
  <si>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</si>
  <si>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</si>
  <si>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</si>
  <si>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</si>
  <si>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</si>
  <si>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</si>
  <si>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</si>
  <si>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</si>
  <si>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</si>
  <si>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</si>
  <si>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</si>
  <si>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</si>
  <si>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</si>
  <si>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</si>
  <si>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</si>
  <si>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</si>
  <si>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</si>
  <si>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</si>
  <si>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</si>
  <si>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</si>
  <si>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</si>
  <si>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</si>
  <si>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</si>
  <si>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</si>
  <si>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</si>
  <si>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</si>
  <si>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</si>
  <si>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</si>
  <si>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</si>
  <si>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</si>
  <si>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</si>
  <si>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</si>
  <si>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</si>
  <si>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</si>
  <si>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</si>
  <si>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</si>
  <si>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</si>
  <si>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</si>
  <si>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</si>
  <si>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</si>
  <si>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</si>
  <si>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</si>
  <si>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</si>
  <si>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</si>
  <si>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</si>
  <si>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</si>
  <si>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</si>
  <si>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</si>
  <si>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</si>
  <si>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</si>
  <si>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</si>
  <si>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</si>
  <si>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</si>
  <si>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</si>
  <si>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</si>
  <si>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</si>
  <si>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</si>
  <si>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</si>
  <si>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</si>
  <si>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</si>
  <si>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</si>
  <si>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</si>
  <si>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</si>
  <si>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</si>
  <si>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</si>
  <si>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</si>
  <si>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</si>
  <si>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</si>
  <si>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</si>
  <si>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</si>
  <si>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</si>
  <si>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</si>
  <si>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</si>
  <si>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</si>
  <si>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</si>
  <si>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</si>
  <si>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</si>
  <si>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</si>
  <si>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</si>
  <si>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</si>
  <si>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</si>
  <si>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</si>
  <si>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</si>
  <si>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</si>
  <si>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</si>
  <si>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</si>
  <si>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</si>
  <si>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</si>
  <si>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</si>
  <si>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</si>
  <si>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</si>
  <si>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</si>
  <si>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</si>
  <si>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</si>
  <si>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</si>
  <si>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</si>
  <si>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</si>
  <si>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</si>
  <si>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</si>
  <si>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</si>
  <si>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</si>
  <si>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</si>
  <si>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</si>
  <si>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</si>
  <si>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</si>
  <si>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</si>
  <si>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</si>
  <si>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</si>
  <si>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</si>
  <si>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</si>
  <si>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</si>
  <si>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</si>
  <si>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</si>
  <si>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</si>
  <si>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</si>
  <si>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</si>
  <si>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</si>
  <si>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</si>
  <si>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</si>
  <si>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</si>
  <si>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</si>
  <si>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</si>
  <si>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</si>
  <si>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</si>
  <si>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</si>
  <si>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</si>
  <si>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</si>
  <si>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</si>
  <si>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</si>
  <si>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</si>
  <si>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</si>
  <si>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</si>
  <si>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</si>
  <si>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</si>
  <si>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</si>
  <si>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</si>
  <si>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</si>
  <si>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</si>
  <si>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</si>
  <si>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</si>
  <si>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</si>
  <si>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</si>
  <si>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</si>
  <si>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</si>
  <si>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</si>
  <si>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</si>
  <si>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</si>
  <si>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</si>
  <si>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</si>
  <si>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</si>
  <si>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</si>
  <si>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</si>
  <si>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</si>
  <si>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</si>
  <si>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</si>
  <si>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</si>
  <si>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</si>
  <si>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</si>
  <si>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</si>
  <si>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</si>
  <si>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</si>
  <si>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</si>
  <si>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</si>
  <si>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</si>
  <si>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</si>
  <si>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</si>
  <si>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</si>
  <si>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</si>
  <si>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</si>
  <si>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</si>
  <si>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</si>
  <si>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</si>
  <si>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</si>
  <si>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</si>
  <si>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</si>
  <si>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</si>
  <si>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</si>
  <si>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</si>
  <si>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</si>
  <si>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</si>
  <si>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</si>
  <si>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</si>
  <si>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</si>
  <si>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</si>
  <si>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</si>
  <si>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</si>
  <si>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</si>
  <si>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</si>
  <si>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</si>
  <si>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</si>
  <si>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</si>
  <si>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</si>
  <si>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</si>
  <si>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</si>
  <si>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</si>
  <si>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</si>
  <si>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</si>
  <si>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</si>
  <si>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</si>
  <si>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</si>
  <si>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</si>
  <si>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</si>
  <si>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</si>
  <si>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</si>
  <si>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</si>
  <si>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</si>
  <si>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</si>
  <si>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</si>
  <si>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</si>
  <si>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</si>
  <si>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</si>
  <si>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</si>
  <si>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</si>
  <si>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</si>
  <si>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</si>
  <si>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</si>
  <si>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</si>
  <si>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</si>
  <si>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</si>
  <si>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</si>
  <si>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</si>
  <si>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</si>
  <si>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</si>
  <si>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</si>
  <si>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</si>
  <si>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</si>
  <si>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</si>
  <si>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</si>
  <si>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</si>
  <si>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</si>
  <si>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</si>
  <si>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</si>
  <si>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</si>
  <si>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</si>
  <si>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</si>
  <si>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</si>
  <si>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</si>
  <si>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</si>
  <si>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</si>
  <si>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</si>
  <si>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</si>
  <si>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</si>
  <si>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</si>
  <si>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</si>
  <si>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</si>
  <si>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</si>
  <si>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</si>
  <si>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</si>
  <si>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</si>
  <si>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</si>
  <si>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</si>
  <si>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</si>
  <si>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</si>
  <si>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</si>
  <si>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</si>
  <si>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</si>
  <si>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</si>
  <si>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</si>
  <si>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</si>
  <si>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</si>
  <si>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</si>
  <si>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</si>
  <si>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</si>
  <si>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</si>
  <si>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</si>
  <si>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</si>
  <si>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</si>
  <si>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</si>
  <si>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</si>
  <si>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</si>
  <si>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</si>
  <si>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</si>
  <si>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</si>
  <si>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</si>
  <si>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</si>
  <si>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</si>
  <si>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</si>
  <si>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</si>
  <si>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</si>
  <si>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</si>
  <si>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</si>
  <si>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</si>
  <si>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</si>
  <si>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</si>
  <si>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</si>
  <si>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</si>
  <si>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</si>
  <si>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</si>
  <si>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</si>
  <si>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</si>
  <si>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</si>
  <si>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</si>
  <si>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</si>
  <si>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</si>
  <si>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</si>
  <si>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</si>
  <si>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</si>
  <si>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</si>
  <si>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</si>
  <si>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</si>
  <si>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</si>
  <si>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</si>
  <si>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</si>
  <si>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</si>
  <si>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</si>
  <si>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</si>
  <si>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</si>
  <si>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</si>
  <si>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</si>
  <si>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</si>
  <si>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</si>
  <si>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</si>
  <si>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</si>
  <si>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</si>
  <si>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</si>
  <si>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</si>
  <si>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</si>
  <si>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</si>
  <si>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</si>
  <si>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</si>
  <si>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</si>
  <si>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</si>
  <si>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</si>
  <si>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</si>
  <si>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</si>
  <si>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</si>
  <si>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</si>
  <si>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</si>
  <si>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</si>
  <si>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</si>
  <si>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</si>
  <si>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</si>
  <si>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</si>
  <si>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</si>
  <si>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</si>
  <si>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</si>
  <si>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</si>
  <si>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</si>
  <si>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</si>
  <si>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</si>
  <si>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</si>
  <si>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</si>
  <si>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</si>
  <si>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</si>
  <si>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</si>
  <si>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</si>
  <si>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</si>
  <si>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</si>
  <si>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</si>
  <si>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</si>
  <si>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</si>
  <si>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</si>
  <si>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</si>
  <si>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</si>
  <si>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</si>
  <si>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</si>
  <si>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</si>
  <si>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</si>
  <si>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</si>
  <si>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</si>
  <si>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</si>
  <si>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</si>
  <si>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</si>
  <si>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</si>
  <si>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</si>
  <si>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</si>
  <si>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</si>
  <si>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</si>
  <si>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</si>
  <si>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</si>
  <si>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</si>
  <si>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</si>
  <si>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</si>
  <si>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</si>
  <si>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</si>
  <si>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</si>
  <si>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</si>
  <si>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</si>
  <si>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</si>
  <si>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</si>
  <si>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</si>
  <si>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</si>
  <si>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</si>
  <si>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</si>
  <si>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</si>
  <si>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</si>
  <si>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</si>
  <si>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</si>
  <si>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</si>
  <si>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</si>
  <si>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</si>
  <si>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</si>
  <si>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</si>
  <si>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</si>
  <si>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</si>
  <si>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</si>
  <si>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</si>
  <si>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</si>
  <si>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</si>
  <si>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</si>
  <si>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</si>
  <si>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</si>
  <si>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</si>
  <si>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</si>
  <si>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</si>
  <si>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</si>
  <si>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</si>
  <si>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</si>
  <si>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</si>
  <si>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</si>
  <si>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</si>
  <si>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</si>
  <si>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</si>
  <si>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</si>
  <si>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</si>
  <si>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</si>
  <si>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</si>
  <si>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</si>
  <si>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</si>
  <si>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</si>
  <si>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</si>
  <si>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</si>
  <si>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</si>
  <si>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</si>
  <si>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</si>
  <si>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</si>
  <si>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</si>
  <si>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</si>
  <si>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</si>
  <si>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</si>
  <si>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</si>
  <si>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</si>
  <si>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</si>
  <si>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</si>
  <si>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</si>
  <si>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</si>
  <si>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</si>
  <si>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</si>
  <si>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</si>
  <si>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</si>
  <si>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</si>
  <si>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</si>
  <si>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</si>
  <si>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</si>
  <si>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</si>
  <si>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</si>
  <si>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</si>
  <si>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</si>
  <si>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</si>
  <si>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</si>
  <si>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</si>
  <si>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</si>
  <si>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</si>
  <si>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</si>
  <si>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</si>
  <si>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</si>
  <si>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</si>
  <si>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</si>
  <si>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</si>
  <si>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</si>
  <si>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</si>
  <si>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</si>
  <si>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</si>
  <si>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</si>
  <si>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</si>
  <si>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</si>
  <si>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</si>
  <si>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</si>
  <si>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</si>
  <si>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</si>
  <si>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</si>
  <si>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</si>
  <si>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</si>
  <si>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</si>
  <si>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</si>
  <si>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</si>
  <si>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</si>
  <si>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</si>
  <si>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</si>
  <si>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</si>
  <si>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</si>
  <si>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</si>
  <si>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</si>
  <si>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</si>
  <si>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</si>
  <si>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</si>
  <si>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</si>
  <si>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</si>
  <si>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</si>
  <si>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</si>
  <si>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</si>
  <si>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</si>
  <si>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</si>
  <si>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</si>
  <si>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</si>
  <si>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</si>
  <si>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</si>
  <si>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</si>
  <si>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</si>
  <si>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</si>
  <si>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</si>
  <si>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</si>
  <si>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</si>
  <si>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</si>
  <si>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</si>
  <si>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</si>
  <si>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</si>
  <si>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</si>
  <si>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</si>
  <si>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</si>
  <si>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</si>
  <si>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</si>
  <si>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</si>
  <si>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</si>
  <si>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</si>
  <si>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</si>
  <si>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</si>
  <si>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</si>
  <si>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</si>
  <si>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</si>
  <si>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</si>
  <si>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</si>
  <si>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</si>
  <si>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</si>
  <si>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</si>
  <si>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</si>
  <si>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</si>
  <si>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</si>
  <si>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</si>
  <si>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</si>
  <si>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</si>
  <si>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</si>
  <si>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</si>
  <si>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</si>
  <si>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</si>
  <si>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</si>
  <si>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</si>
  <si>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</si>
  <si>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</si>
  <si>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</si>
  <si>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</si>
  <si>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</si>
  <si>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</si>
  <si>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</si>
  <si>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</si>
  <si>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</si>
  <si>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</si>
  <si>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</si>
  <si>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</si>
  <si>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</si>
  <si>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</si>
  <si>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</si>
  <si>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</si>
  <si>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</si>
  <si>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</si>
  <si>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</si>
  <si>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</si>
  <si>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</si>
  <si>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</si>
  <si>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</si>
  <si>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</si>
  <si>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</si>
  <si>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</si>
  <si>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</si>
  <si>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</si>
  <si>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</si>
  <si>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</si>
  <si>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</si>
  <si>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</si>
  <si>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</si>
  <si>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</si>
  <si>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</si>
  <si>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</si>
  <si>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</si>
  <si>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</si>
  <si>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</si>
  <si>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</si>
  <si>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</si>
  <si>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</si>
  <si>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</si>
  <si>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</si>
  <si>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</si>
  <si>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</si>
  <si>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</si>
  <si>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</si>
  <si>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</si>
  <si>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</si>
  <si>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</si>
  <si>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</si>
  <si>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</si>
  <si>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</si>
  <si>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</si>
  <si>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</si>
  <si>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</si>
  <si>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</si>
  <si>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</si>
  <si>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</si>
  <si>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</si>
  <si>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</si>
  <si>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</si>
  <si>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</si>
  <si>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</si>
  <si>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</si>
  <si>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</si>
  <si>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</si>
  <si>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</si>
  <si>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</si>
  <si>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</si>
  <si>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</si>
  <si>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</si>
  <si>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</si>
  <si>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</si>
  <si>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</si>
  <si>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</si>
  <si>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</si>
  <si>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</si>
  <si>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</si>
  <si>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</si>
  <si>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</si>
  <si>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</si>
  <si>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</si>
  <si>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</si>
  <si>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</si>
  <si>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</si>
  <si>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</si>
  <si>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</si>
  <si>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</si>
  <si>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</si>
  <si>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</si>
  <si>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</si>
  <si>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</si>
  <si>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</si>
  <si>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</si>
  <si>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</si>
  <si>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</si>
  <si>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</si>
  <si>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</si>
  <si>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</si>
  <si>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</si>
  <si>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</si>
  <si>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</si>
  <si>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</si>
  <si>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</si>
  <si>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</si>
  <si>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</si>
  <si>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</si>
  <si>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</si>
  <si>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</si>
  <si>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</si>
  <si>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</si>
  <si>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</si>
  <si>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</si>
  <si>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</si>
  <si>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</si>
  <si>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</si>
  <si>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</si>
  <si>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</si>
  <si>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</si>
  <si>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</si>
  <si>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</si>
  <si>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</si>
  <si>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</si>
  <si>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</si>
  <si>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</si>
  <si>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</si>
  <si>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</si>
  <si>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</si>
  <si>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</si>
  <si>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</si>
  <si>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</si>
  <si>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</si>
  <si>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</si>
  <si>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</si>
  <si>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</si>
  <si>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</si>
  <si>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</si>
  <si>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</si>
  <si>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</si>
  <si>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</si>
  <si>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</si>
  <si>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</si>
  <si>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</si>
  <si>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</si>
  <si>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</si>
  <si>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</si>
  <si>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</si>
  <si>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</si>
  <si>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</si>
  <si>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</si>
  <si>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</si>
  <si>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</si>
  <si>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</si>
  <si>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</si>
  <si>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</si>
  <si>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</si>
  <si>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</si>
  <si>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</si>
  <si>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</si>
  <si>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</si>
  <si>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</si>
  <si>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</si>
  <si>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</si>
  <si>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</si>
  <si>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</si>
  <si>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</si>
  <si>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</si>
  <si>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</si>
  <si>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</si>
  <si>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</si>
  <si>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</si>
  <si>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</si>
  <si>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</si>
  <si>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</si>
  <si>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</si>
  <si>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</si>
  <si>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</si>
  <si>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</si>
  <si>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</si>
  <si>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</si>
  <si>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</si>
  <si>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</si>
  <si>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</si>
  <si>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</si>
  <si>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</si>
  <si>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</si>
  <si>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</si>
  <si>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</si>
  <si>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</si>
  <si>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</si>
  <si>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</si>
  <si>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</si>
  <si>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</si>
  <si>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</si>
  <si>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</si>
  <si>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</si>
  <si>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</si>
  <si>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</si>
  <si>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</si>
  <si>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</si>
  <si>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</si>
  <si>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</si>
  <si>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</si>
  <si>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</si>
  <si>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</si>
  <si>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</si>
  <si>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</si>
  <si>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</si>
  <si>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</si>
  <si>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</si>
  <si>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</si>
  <si>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</si>
  <si>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</si>
  <si>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</si>
  <si>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</si>
  <si>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</si>
  <si>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</si>
  <si>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</si>
  <si>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</si>
  <si>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</si>
  <si>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</si>
  <si>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</si>
  <si>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</si>
  <si>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</si>
  <si>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</si>
  <si>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</si>
  <si>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</si>
  <si>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</si>
  <si>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</si>
  <si>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</si>
  <si>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</si>
  <si>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</si>
  <si>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</si>
  <si>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</si>
  <si>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</si>
  <si>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</si>
  <si>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</si>
  <si>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</si>
  <si>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</si>
  <si>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</si>
  <si>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</si>
  <si>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</si>
  <si>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</si>
  <si>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</si>
  <si>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</si>
  <si>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</si>
  <si>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</si>
  <si>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</si>
  <si>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</si>
  <si>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</si>
  <si>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</si>
  <si>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</si>
  <si>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</si>
  <si>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</si>
  <si>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</si>
  <si>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</si>
  <si>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</si>
  <si>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</si>
  <si>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</si>
  <si>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</si>
  <si>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</si>
  <si>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</si>
  <si>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</si>
  <si>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</si>
  <si>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</si>
  <si>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</si>
  <si>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</si>
  <si>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</si>
  <si>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</si>
  <si>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</si>
  <si>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</si>
  <si>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</si>
  <si>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</si>
  <si>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</si>
  <si>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</si>
  <si>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</si>
  <si>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</si>
  <si>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</si>
  <si>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</si>
  <si>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</si>
  <si>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</si>
  <si>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</si>
  <si>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</si>
  <si>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</si>
  <si>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</si>
  <si>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</si>
  <si>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</si>
  <si>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</si>
  <si>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</si>
  <si>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</si>
  <si>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</si>
  <si>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</si>
  <si>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</si>
  <si>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</si>
  <si>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</si>
  <si>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</si>
  <si>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</si>
  <si>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</si>
  <si>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</si>
  <si>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</si>
  <si>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</si>
  <si>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</si>
  <si>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</si>
  <si>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</si>
  <si>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</si>
  <si>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</si>
  <si>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</si>
  <si>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</si>
  <si>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</si>
  <si>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</si>
  <si>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</si>
  <si>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</si>
  <si>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</si>
  <si>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</si>
  <si>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</si>
  <si>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</si>
  <si>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</si>
  <si>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</si>
  <si>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</si>
  <si>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</si>
  <si>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</si>
  <si>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</si>
  <si>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</si>
  <si>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</si>
  <si>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</si>
  <si>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</si>
  <si>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</si>
  <si>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</si>
  <si>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</si>
  <si>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</si>
  <si>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</si>
  <si>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</si>
  <si>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</si>
  <si>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</si>
  <si>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</si>
  <si>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</si>
  <si>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</si>
  <si>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</si>
  <si>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</si>
  <si>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</si>
  <si>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</si>
  <si>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</si>
  <si>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</si>
  <si>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</si>
  <si>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</si>
  <si>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</si>
  <si>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</si>
  <si>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</si>
  <si>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</si>
  <si>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</si>
  <si>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</si>
  <si>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</si>
  <si>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</si>
  <si>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</si>
  <si>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</si>
  <si>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</si>
  <si>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</si>
  <si>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</si>
  <si>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</si>
  <si>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</si>
  <si>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</si>
  <si>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</si>
  <si>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</si>
  <si>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</si>
  <si>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</si>
  <si>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</si>
  <si>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</si>
  <si>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</si>
  <si>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</si>
  <si>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</si>
  <si>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</si>
  <si>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</si>
  <si>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</si>
  <si>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</si>
  <si>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</si>
  <si>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</si>
  <si>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</si>
  <si>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</si>
  <si>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</si>
  <si>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</si>
  <si>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</si>
  <si>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</si>
  <si>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</si>
  <si>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</si>
  <si>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</si>
  <si>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</si>
  <si>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</si>
  <si>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</si>
  <si>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</si>
  <si>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</si>
  <si>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</si>
  <si>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</si>
  <si>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</si>
  <si>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</si>
  <si>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</si>
  <si>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</si>
  <si>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</si>
  <si>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</si>
  <si>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</si>
  <si>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</si>
  <si>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</si>
  <si>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</si>
  <si>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</si>
  <si>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</si>
  <si>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</si>
  <si>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</si>
  <si>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</si>
  <si>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</si>
  <si>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</si>
  <si>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</si>
  <si>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</si>
  <si>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</si>
  <si>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</si>
  <si>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</si>
  <si>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</si>
  <si>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</si>
  <si>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</si>
  <si>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</si>
  <si>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</si>
  <si>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</si>
  <si>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</si>
  <si>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</si>
  <si>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</si>
  <si>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</si>
  <si>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</si>
  <si>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</si>
  <si>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</si>
  <si>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</si>
  <si>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</si>
  <si>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</si>
  <si>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</si>
  <si>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</si>
  <si>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</si>
  <si>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</si>
  <si>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</si>
  <si>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</si>
  <si>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</si>
  <si>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</si>
  <si>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</si>
  <si>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</si>
  <si>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</si>
  <si>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</si>
  <si>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</si>
  <si>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</si>
  <si>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</si>
  <si>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</si>
  <si>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</si>
  <si>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</si>
  <si>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</si>
  <si>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</si>
  <si>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</si>
  <si>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</si>
  <si>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</si>
  <si>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</si>
  <si>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</si>
  <si>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</si>
  <si>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</si>
  <si>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</si>
  <si>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</si>
  <si>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</si>
  <si>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</si>
  <si>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</si>
  <si>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</si>
  <si>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</si>
  <si>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</si>
  <si>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</si>
  <si>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</si>
  <si>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</si>
  <si>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</si>
  <si>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</si>
  <si>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</si>
  <si>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</si>
  <si>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</si>
  <si>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</si>
  <si>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</si>
  <si>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</si>
  <si>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</si>
  <si>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</si>
  <si>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</si>
  <si>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</si>
  <si>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</si>
  <si>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</si>
  <si>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</si>
  <si>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</si>
  <si>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</si>
  <si>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</si>
  <si>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</si>
  <si>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</si>
  <si>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</si>
  <si>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</si>
  <si>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</si>
  <si>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</si>
  <si>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</si>
  <si>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</si>
  <si>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</si>
  <si>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</si>
  <si>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</si>
  <si>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</si>
  <si>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</si>
  <si>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</si>
  <si>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</si>
  <si>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</si>
  <si>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</si>
  <si>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</si>
  <si>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</si>
  <si>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</si>
  <si>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</si>
  <si>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</si>
  <si>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</si>
  <si>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</si>
  <si>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</si>
  <si>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</si>
  <si>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</si>
  <si>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</si>
  <si>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</si>
  <si>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</si>
  <si>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</si>
  <si>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</si>
  <si>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</si>
  <si>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</si>
  <si>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</si>
  <si>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</si>
  <si>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</si>
  <si>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</si>
  <si>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</si>
  <si>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</si>
  <si>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</si>
  <si>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</si>
  <si>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</si>
  <si>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</si>
  <si>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</si>
  <si>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</si>
  <si>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</si>
  <si>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</si>
  <si>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</si>
  <si>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</si>
  <si>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</si>
  <si>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</si>
  <si>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</si>
  <si>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</si>
  <si>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</si>
  <si>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</si>
  <si>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</si>
  <si>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</si>
  <si>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</si>
  <si>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</si>
  <si>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</si>
  <si>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</si>
  <si>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</si>
  <si>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</si>
  <si>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</si>
  <si>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</si>
  <si>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</si>
  <si>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</si>
  <si>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</si>
  <si>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</si>
  <si>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</si>
  <si>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</si>
  <si>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</si>
  <si>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</si>
  <si>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</si>
  <si>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</si>
  <si>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</si>
  <si>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</si>
  <si>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</si>
  <si>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</si>
  <si>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</si>
  <si>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</si>
  <si>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</si>
  <si>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</si>
  <si>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</si>
  <si>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</si>
  <si>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</si>
  <si>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</si>
  <si>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</si>
  <si>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</si>
  <si>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</si>
  <si>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</si>
  <si>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</si>
  <si>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</si>
  <si>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</si>
  <si>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</si>
  <si>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</si>
  <si>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</si>
  <si>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</si>
  <si>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</si>
  <si>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</si>
  <si>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</si>
  <si>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</si>
  <si>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</si>
  <si>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</si>
  <si>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</si>
  <si>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</si>
  <si>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</si>
  <si>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</si>
  <si>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</si>
  <si>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</si>
  <si>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</si>
  <si>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</si>
  <si>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</si>
  <si>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</si>
  <si>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</si>
  <si>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</si>
  <si>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</si>
  <si>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</si>
  <si>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</si>
  <si>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</si>
  <si>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</si>
  <si>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</si>
  <si>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</si>
  <si>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</si>
  <si>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</si>
  <si>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</si>
  <si>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</si>
  <si>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</si>
  <si>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</si>
  <si>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</si>
  <si>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</si>
  <si>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</si>
  <si>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</si>
  <si>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</si>
  <si>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</si>
  <si>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</si>
  <si>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</si>
  <si>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</si>
  <si>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</si>
  <si>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</si>
  <si>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</si>
  <si>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</si>
  <si>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</si>
  <si>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</si>
  <si>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</si>
  <si>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</si>
  <si>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</si>
  <si>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</si>
  <si>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</si>
  <si>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</si>
  <si>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</si>
  <si>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</si>
  <si>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</si>
  <si>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</si>
  <si>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</si>
  <si>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</si>
  <si>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</si>
  <si>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</si>
  <si>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</si>
  <si>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</si>
  <si>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</si>
  <si>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</si>
  <si>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</si>
  <si>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</si>
  <si>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</si>
  <si>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</si>
  <si>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</si>
  <si>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</si>
  <si>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</si>
  <si>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</si>
  <si>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</si>
  <si>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</si>
  <si>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</si>
  <si>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</si>
  <si>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</si>
  <si>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</si>
  <si>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</si>
  <si>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</si>
  <si>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</si>
  <si>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</si>
  <si>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</si>
  <si>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</si>
  <si>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</si>
  <si>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</si>
  <si>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</si>
  <si>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</si>
  <si>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</si>
  <si>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</si>
  <si>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</si>
  <si>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</si>
  <si>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</si>
  <si>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</si>
  <si>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</si>
  <si>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</si>
  <si>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</si>
  <si>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</si>
  <si>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</si>
  <si>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</si>
  <si>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</si>
  <si>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</si>
  <si>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</si>
  <si>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</si>
  <si>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</si>
  <si>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</si>
  <si>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</si>
  <si>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</si>
  <si>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</si>
  <si>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</si>
  <si>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</si>
  <si>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</si>
  <si>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</si>
  <si>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</si>
  <si>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</si>
  <si>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</si>
  <si>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</si>
  <si>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</si>
  <si>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</si>
  <si>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</si>
  <si>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</si>
  <si>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</si>
  <si>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</si>
  <si>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</si>
  <si>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</si>
  <si>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</si>
  <si>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</si>
  <si>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</si>
  <si>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</si>
  <si>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</si>
  <si>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</si>
  <si>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</si>
  <si>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</si>
  <si>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</si>
  <si>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</si>
  <si>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</si>
  <si>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</si>
  <si>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</si>
  <si>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</si>
  <si>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</si>
  <si>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</si>
  <si>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</si>
  <si>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</si>
  <si>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</si>
  <si>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</si>
  <si>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</si>
  <si>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</si>
  <si>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</si>
  <si>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</si>
  <si>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</si>
  <si>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</si>
  <si>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</si>
  <si>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</si>
  <si>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</si>
  <si>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</si>
  <si>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</si>
  <si>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</si>
  <si>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</si>
  <si>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</si>
  <si>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</si>
  <si>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</si>
  <si>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</si>
  <si>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</si>
  <si>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</si>
  <si>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</si>
  <si>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</si>
  <si>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</si>
  <si>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</si>
  <si>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</si>
  <si>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</si>
  <si>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</si>
  <si>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</si>
  <si>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</si>
  <si>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</si>
  <si>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</si>
  <si>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</si>
  <si>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</si>
  <si>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</si>
  <si>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</si>
  <si>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</si>
  <si>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</si>
  <si>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</si>
  <si>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</si>
  <si>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</si>
  <si>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</si>
  <si>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</si>
  <si>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</si>
  <si>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</si>
  <si>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</si>
  <si>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</si>
  <si>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</si>
  <si>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</si>
  <si>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</si>
  <si>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</si>
  <si>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</si>
  <si>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</si>
  <si>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</si>
  <si>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</si>
  <si>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</si>
  <si>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</si>
  <si>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</si>
  <si>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</si>
  <si>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</si>
  <si>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</si>
  <si>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</si>
  <si>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</si>
  <si>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</si>
  <si>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</si>
  <si>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</si>
  <si>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</si>
  <si>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</si>
  <si>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</si>
  <si>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</si>
  <si>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</si>
  <si>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</si>
  <si>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</si>
  <si>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</si>
  <si>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</si>
  <si>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</si>
  <si>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</si>
  <si>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</si>
  <si>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</si>
  <si>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</si>
  <si>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</si>
  <si>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</si>
  <si>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</si>
  <si>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</si>
  <si>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</si>
  <si>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</si>
  <si>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</si>
  <si>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</si>
  <si>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</si>
  <si>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</si>
  <si>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</si>
  <si>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</si>
  <si>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</si>
  <si>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</si>
  <si>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</si>
  <si>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</si>
  <si>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</si>
  <si>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</si>
  <si>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</si>
  <si>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</si>
  <si>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</si>
  <si>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</si>
  <si>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</si>
  <si>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</si>
  <si>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</si>
  <si>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</si>
  <si>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</si>
  <si>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</si>
  <si>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</si>
  <si>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</si>
  <si>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</si>
  <si>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</si>
  <si>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</si>
  <si>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</si>
  <si>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</si>
  <si>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</si>
  <si>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</si>
  <si>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</si>
  <si>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</si>
  <si>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</si>
  <si>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</si>
  <si>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</si>
  <si>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</si>
  <si>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</si>
  <si>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</si>
  <si>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</si>
  <si>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</si>
  <si>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</si>
  <si>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</si>
  <si>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</si>
  <si>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</si>
  <si>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</si>
  <si>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</si>
  <si>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</si>
  <si>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</si>
  <si>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</si>
  <si>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</si>
  <si>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</si>
  <si>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</si>
  <si>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</si>
  <si>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</si>
  <si>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</si>
  <si>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</si>
  <si>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</si>
  <si>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</si>
  <si>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</si>
  <si>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</si>
  <si>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</si>
  <si>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</si>
  <si>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</si>
  <si>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</si>
  <si>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</si>
  <si>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</si>
  <si>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</si>
  <si>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</si>
  <si>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</si>
  <si>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</si>
  <si>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</si>
  <si>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</si>
  <si>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</si>
  <si>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</si>
  <si>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</si>
  <si>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</si>
  <si>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</si>
  <si>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</si>
  <si>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</si>
  <si>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</si>
  <si>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</si>
  <si>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</si>
  <si>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</si>
  <si>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</si>
  <si>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</si>
  <si>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</si>
  <si>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</si>
  <si>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</si>
  <si>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</si>
  <si>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</si>
  <si>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</si>
  <si>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</si>
  <si>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</si>
  <si>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</si>
  <si>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</si>
  <si>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</si>
  <si>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</si>
  <si>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</si>
  <si>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</si>
  <si>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</si>
  <si>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</si>
  <si>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</si>
  <si>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</si>
  <si>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</si>
  <si>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</si>
  <si>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</si>
  <si>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</si>
  <si>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</si>
  <si>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</si>
  <si>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</si>
  <si>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</si>
  <si>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</si>
  <si>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</si>
  <si>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</si>
  <si>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</si>
  <si>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</si>
  <si>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</si>
  <si>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</si>
  <si>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</si>
  <si>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</si>
  <si>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</si>
  <si>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</si>
  <si>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</si>
  <si>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</si>
  <si>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</si>
  <si>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</si>
  <si>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</si>
  <si>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</si>
  <si>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</si>
  <si>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</si>
  <si>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</si>
  <si>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</si>
  <si>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</si>
  <si>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</si>
  <si>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</si>
  <si>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</si>
  <si>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</si>
  <si>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</si>
  <si>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</si>
  <si>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</si>
  <si>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</si>
  <si>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</si>
  <si>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</si>
  <si>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</si>
  <si>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</si>
  <si>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</si>
  <si>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</si>
  <si>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</si>
  <si>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</si>
  <si>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</si>
  <si>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</si>
  <si>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</si>
  <si>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</si>
  <si>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</si>
  <si>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</si>
  <si>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</si>
  <si>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</si>
  <si>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</si>
  <si>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</si>
  <si>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</si>
  <si>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</si>
  <si>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</si>
  <si>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</si>
  <si>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</si>
  <si>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</si>
  <si>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</si>
  <si>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</si>
  <si>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</si>
  <si>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</si>
  <si>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</si>
  <si>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</si>
  <si>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</si>
  <si>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</si>
  <si>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</si>
  <si>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</si>
  <si>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</si>
  <si>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</si>
  <si>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</si>
  <si>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</si>
  <si>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</si>
  <si>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</si>
  <si>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</si>
  <si>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</si>
  <si>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</si>
  <si>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</si>
  <si>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</si>
  <si>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</si>
  <si>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</si>
  <si>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</si>
  <si>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</si>
  <si>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</si>
  <si>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</si>
  <si>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</si>
  <si>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</si>
  <si>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</si>
  <si>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</si>
  <si>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</si>
  <si>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</si>
  <si>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</si>
  <si>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</si>
  <si>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</si>
  <si>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</si>
  <si>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</si>
  <si>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</si>
  <si>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</si>
  <si>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</si>
  <si>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</si>
  <si>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</si>
  <si>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</si>
  <si>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</si>
  <si>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</si>
  <si>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</si>
  <si>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</si>
  <si>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</si>
  <si>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</si>
  <si>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</si>
  <si>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</si>
  <si>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</si>
  <si>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</si>
  <si>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</si>
  <si>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</si>
  <si>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</si>
  <si>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</si>
  <si>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</si>
  <si>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</si>
  <si>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</si>
  <si>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</si>
  <si>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</si>
  <si>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</si>
  <si>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</si>
  <si>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</si>
  <si>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</si>
  <si>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</si>
  <si>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</si>
  <si>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</si>
  <si>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</si>
  <si>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</si>
  <si>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</si>
  <si>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</si>
  <si>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</si>
  <si>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</si>
  <si>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</si>
  <si>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</si>
  <si>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</si>
  <si>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</si>
  <si>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</si>
  <si>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</si>
  <si>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</si>
  <si>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</si>
  <si>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</si>
  <si>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</si>
  <si>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</si>
  <si>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</si>
  <si>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</si>
  <si>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</si>
  <si>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</si>
  <si>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</si>
  <si>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</si>
  <si>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</si>
  <si>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</si>
  <si>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</si>
  <si>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</si>
  <si>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</si>
  <si>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</si>
  <si>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</si>
  <si>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</si>
  <si>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</si>
  <si>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</si>
  <si>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</si>
  <si>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</si>
  <si>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</si>
  <si>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</si>
  <si>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</si>
  <si>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</si>
  <si>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</si>
  <si>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</si>
  <si>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</si>
  <si>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</si>
  <si>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</si>
  <si>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</si>
  <si>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</si>
  <si>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</si>
  <si>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</si>
  <si>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</si>
  <si>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</si>
  <si>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</si>
  <si>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</si>
  <si>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</si>
  <si>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</si>
  <si>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</si>
  <si>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</si>
  <si>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</si>
  <si>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</si>
  <si>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</si>
  <si>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</si>
  <si>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</si>
  <si>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</si>
  <si>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</si>
  <si>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</si>
  <si>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</si>
  <si>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</si>
  <si>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</si>
  <si>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</si>
  <si>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</si>
  <si>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</si>
  <si>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</si>
  <si>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</si>
  <si>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</si>
  <si>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</si>
  <si>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</si>
  <si>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</si>
  <si>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</si>
  <si>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</si>
  <si>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</si>
  <si>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</si>
  <si>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</si>
  <si>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</si>
  <si>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</si>
  <si>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</si>
  <si>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</si>
  <si>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</si>
  <si>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</si>
  <si>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</si>
  <si>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</si>
  <si>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</si>
  <si>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</si>
  <si>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</si>
  <si>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</si>
  <si>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</si>
  <si>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</si>
  <si>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</si>
  <si>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</si>
  <si>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</si>
  <si>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</si>
  <si>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</si>
  <si>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</si>
  <si>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</si>
  <si>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</si>
  <si>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</si>
  <si>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</si>
  <si>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</si>
  <si>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</si>
  <si>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</si>
  <si>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</si>
  <si>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</si>
  <si>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</si>
  <si>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</si>
  <si>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</si>
  <si>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</si>
  <si>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</si>
  <si>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</si>
  <si>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</si>
  <si>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</si>
  <si>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</si>
  <si>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</si>
  <si>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</si>
  <si>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</si>
  <si>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</si>
  <si>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</si>
  <si>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</si>
  <si>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</si>
  <si>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</si>
  <si>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</si>
  <si>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</si>
  <si>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</si>
  <si>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</si>
  <si>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</si>
  <si>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</si>
  <si>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</si>
  <si>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</si>
  <si>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</si>
  <si>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</si>
  <si>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</si>
  <si>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</si>
  <si>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</si>
  <si>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</si>
  <si>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</si>
  <si>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</si>
  <si>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</si>
  <si>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</si>
  <si>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</si>
  <si>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</si>
  <si>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</si>
  <si>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</si>
  <si>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</si>
  <si>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</si>
  <si>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</si>
  <si>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</si>
  <si>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</si>
  <si>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</si>
  <si>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</si>
  <si>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</si>
  <si>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</si>
  <si>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</si>
  <si>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</si>
  <si>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</si>
  <si>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</si>
  <si>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</si>
  <si>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</si>
  <si>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</si>
  <si>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</si>
  <si>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</si>
  <si>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</si>
  <si>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</si>
  <si>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</si>
  <si>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</si>
  <si>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</si>
  <si>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</si>
  <si>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</si>
  <si>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</si>
  <si>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</si>
  <si>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</si>
  <si>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</si>
  <si>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</si>
  <si>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</si>
  <si>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</si>
  <si>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</si>
  <si>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</si>
  <si>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</si>
  <si>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</si>
  <si>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</si>
  <si>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</si>
  <si>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</si>
  <si>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</si>
  <si>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</si>
  <si>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</si>
  <si>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</si>
  <si>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</si>
  <si>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</si>
  <si>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</si>
  <si>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</si>
  <si>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</si>
  <si>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</si>
  <si>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</si>
  <si>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</si>
  <si>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</si>
  <si>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</si>
  <si>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</si>
  <si>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</si>
  <si>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</si>
  <si>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</si>
  <si>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</si>
  <si>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</si>
  <si>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</si>
  <si>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</si>
  <si>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</si>
  <si>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</si>
  <si>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</si>
  <si>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</si>
  <si>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</si>
  <si>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</si>
  <si>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</si>
  <si>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</si>
  <si>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</si>
  <si>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</si>
  <si>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</si>
  <si>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</si>
  <si>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</si>
  <si>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</si>
  <si>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</si>
  <si>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</si>
  <si>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</si>
  <si>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</si>
  <si>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</si>
  <si>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</si>
  <si>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</si>
  <si>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</si>
  <si>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</si>
  <si>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</si>
  <si>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</si>
  <si>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</si>
  <si>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</si>
  <si>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</si>
  <si>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</si>
  <si>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</si>
  <si>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</si>
  <si>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</si>
  <si>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</si>
  <si>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</si>
  <si>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</si>
  <si>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</si>
  <si>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</si>
  <si>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</si>
  <si>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</si>
  <si>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</si>
  <si>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</si>
  <si>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</si>
  <si>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</si>
  <si>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</si>
  <si>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</si>
  <si>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</si>
  <si>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</si>
  <si>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</si>
  <si>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</si>
  <si>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</si>
  <si>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</si>
  <si>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</si>
  <si>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</si>
  <si>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</si>
  <si>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</si>
  <si>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</si>
  <si>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</si>
  <si>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</si>
  <si>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</si>
  <si>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</si>
  <si>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</si>
  <si>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</si>
  <si>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</si>
  <si>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</si>
  <si>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</si>
  <si>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</si>
  <si>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</si>
  <si>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</si>
  <si>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</si>
  <si>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</si>
  <si>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</si>
  <si>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</si>
  <si>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</si>
  <si>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</si>
  <si>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</si>
  <si>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</si>
  <si>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</si>
  <si>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</si>
  <si>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</si>
  <si>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</si>
  <si>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</si>
  <si>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</si>
  <si>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</si>
  <si>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</si>
  <si>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</si>
  <si>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</si>
  <si>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</si>
  <si>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</si>
  <si>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</si>
  <si>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</si>
  <si>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</si>
  <si>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</si>
  <si>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</si>
  <si>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</si>
  <si>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</si>
  <si>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</si>
  <si>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</si>
  <si>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</si>
  <si>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</si>
  <si>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</si>
  <si>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</si>
  <si>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</si>
  <si>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</si>
  <si>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</si>
  <si>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</si>
  <si>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</si>
  <si>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</si>
  <si>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</si>
  <si>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</si>
  <si>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</si>
  <si>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</si>
  <si>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</si>
  <si>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</si>
  <si>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</si>
  <si>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</si>
  <si>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</si>
  <si>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</si>
  <si>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</si>
  <si>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</si>
  <si>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</si>
  <si>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</si>
  <si>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</si>
  <si>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</si>
  <si>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</si>
  <si>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</si>
  <si>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</si>
  <si>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</si>
  <si>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</si>
  <si>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</si>
  <si>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</si>
  <si>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</si>
  <si>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</si>
  <si>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</si>
  <si>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</si>
  <si>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</si>
  <si>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</si>
  <si>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</si>
  <si>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</si>
  <si>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</si>
  <si>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</si>
  <si>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</si>
  <si>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</si>
  <si>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</si>
  <si>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</si>
  <si>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</si>
  <si>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</si>
  <si>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</si>
  <si>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</si>
  <si>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</si>
  <si>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</si>
  <si>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</si>
  <si>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</si>
  <si>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</si>
  <si>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</si>
  <si>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</si>
  <si>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</si>
  <si>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</si>
  <si>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</si>
  <si>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</si>
  <si>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</si>
  <si>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</si>
  <si>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</si>
  <si>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</si>
  <si>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</si>
  <si>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</si>
  <si>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</si>
  <si>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</si>
  <si>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</si>
  <si>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</si>
  <si>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</si>
  <si>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</si>
  <si>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</si>
  <si>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</si>
  <si>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</si>
  <si>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</si>
  <si>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</si>
  <si>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</si>
  <si>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</si>
  <si>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</si>
  <si>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</si>
  <si>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</si>
  <si>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</si>
  <si>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</si>
  <si>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</si>
  <si>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</si>
  <si>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</si>
  <si>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</si>
  <si>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</si>
  <si>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</si>
  <si>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</si>
  <si>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</si>
  <si>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</si>
  <si>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</si>
  <si>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</si>
  <si>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</si>
  <si>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</si>
  <si>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</si>
  <si>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</si>
  <si>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</si>
  <si>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</si>
  <si>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</si>
  <si>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</si>
  <si>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</si>
  <si>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</si>
  <si>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</si>
  <si>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</si>
  <si>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</si>
  <si>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</si>
  <si>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</si>
  <si>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</si>
  <si>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</si>
  <si>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</si>
  <si>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</si>
  <si>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</si>
  <si>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</si>
  <si>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</si>
  <si>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</si>
  <si>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</si>
  <si>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</si>
  <si>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</si>
  <si>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</si>
  <si>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</si>
  <si>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</si>
  <si>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</si>
  <si>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</si>
  <si>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</si>
  <si>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</si>
  <si>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</si>
  <si>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</si>
  <si>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</si>
  <si>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</si>
  <si>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</si>
  <si>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</si>
  <si>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</si>
  <si>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</si>
  <si>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</si>
  <si>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</si>
  <si>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</si>
  <si>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</si>
  <si>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</si>
  <si>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</si>
  <si>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</si>
  <si>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</si>
  <si>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</si>
  <si>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</si>
  <si>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</si>
  <si>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</si>
  <si>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</si>
  <si>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</si>
  <si>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</si>
  <si>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</si>
  <si>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</si>
  <si>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</si>
  <si>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</si>
  <si>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</si>
  <si>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</si>
  <si>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</si>
  <si>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</si>
  <si>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</si>
  <si>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</si>
  <si>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</si>
  <si>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</si>
  <si>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</si>
  <si>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</si>
  <si>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</si>
  <si>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</si>
  <si>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</si>
  <si>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</si>
  <si>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</si>
  <si>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</si>
  <si>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</si>
  <si>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</si>
  <si>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</si>
  <si>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</si>
  <si>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</si>
  <si>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</si>
  <si>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</si>
  <si>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</si>
  <si>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</si>
  <si>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</si>
  <si>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</si>
  <si>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</si>
  <si>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</si>
  <si>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</si>
  <si>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</si>
  <si>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</si>
  <si>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</si>
  <si>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</si>
  <si>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</si>
  <si>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</si>
  <si>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</si>
  <si>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</si>
  <si>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</si>
  <si>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</si>
  <si>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</si>
  <si>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</si>
  <si>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</si>
  <si>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</si>
  <si>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</si>
  <si>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</si>
  <si>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</si>
  <si>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</si>
  <si>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</si>
  <si>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</si>
  <si>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</si>
  <si>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</si>
  <si>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</si>
  <si>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</si>
  <si>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</si>
  <si>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</si>
  <si>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</si>
  <si>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</si>
  <si>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</si>
  <si>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</si>
  <si>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</si>
  <si>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</si>
  <si>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</si>
  <si>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</si>
  <si>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</si>
  <si>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</si>
  <si>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</si>
  <si>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</si>
  <si>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</si>
  <si>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</si>
  <si>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</si>
  <si>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</si>
  <si>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</si>
  <si>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</si>
  <si>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</si>
  <si>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</si>
  <si>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</si>
  <si>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</si>
  <si>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</si>
  <si>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</si>
  <si>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</si>
  <si>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</si>
  <si>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</si>
  <si>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</si>
  <si>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</si>
  <si>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</si>
  <si>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</si>
  <si>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</si>
  <si>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</si>
  <si>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</si>
  <si>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</si>
  <si>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</si>
  <si>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</si>
  <si>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</si>
  <si>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</si>
  <si>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</si>
  <si>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</si>
  <si>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</si>
  <si>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</si>
  <si>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</si>
  <si>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</si>
  <si>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</si>
  <si>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</si>
  <si>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</si>
  <si>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</si>
  <si>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</si>
  <si>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</si>
  <si>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</si>
  <si>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</si>
  <si>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</si>
  <si>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</si>
  <si>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</si>
  <si>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</si>
  <si>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</si>
  <si>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</si>
  <si>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</si>
  <si>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</si>
  <si>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</si>
  <si>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</si>
  <si>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</si>
  <si>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</si>
  <si>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</si>
  <si>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</si>
  <si>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</si>
  <si>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</si>
  <si>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</si>
  <si>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</si>
  <si>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</si>
  <si>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</si>
  <si>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</si>
  <si>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</si>
  <si>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</si>
  <si>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</si>
  <si>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</si>
  <si>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</si>
  <si>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</si>
  <si>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</si>
  <si>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</si>
  <si>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</si>
  <si>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</si>
  <si>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</si>
  <si>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</si>
  <si>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</si>
  <si>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</si>
  <si>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</si>
  <si>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</si>
  <si>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</si>
  <si>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</si>
  <si>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</si>
  <si>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</si>
  <si>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</si>
  <si>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</si>
  <si>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</si>
  <si>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</si>
  <si>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</si>
  <si>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</si>
  <si>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</si>
  <si>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</si>
  <si>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</si>
  <si>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</si>
  <si>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</si>
  <si>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</si>
  <si>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</si>
  <si>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</si>
  <si>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</si>
  <si>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</si>
  <si>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</si>
  <si>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</si>
  <si>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</si>
  <si>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</si>
  <si>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</si>
  <si>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</si>
  <si>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</si>
  <si>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</si>
  <si>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</si>
  <si>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</si>
  <si>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</si>
  <si>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</si>
  <si>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</si>
  <si>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</si>
  <si>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</si>
  <si>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</si>
  <si>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</si>
  <si>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</si>
  <si>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</si>
  <si>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</si>
  <si>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</si>
  <si>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</si>
  <si>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</si>
  <si>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</si>
  <si>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</si>
  <si>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</si>
  <si>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</si>
  <si>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</si>
  <si>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</si>
  <si>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</si>
  <si>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</si>
  <si>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</si>
  <si>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</si>
  <si>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</si>
  <si>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</si>
  <si>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</si>
  <si>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</si>
  <si>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</si>
  <si>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</si>
  <si>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</si>
  <si>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</si>
  <si>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</si>
  <si>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</si>
  <si>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</si>
  <si>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</si>
  <si>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</si>
  <si>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</si>
  <si>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</si>
  <si>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</si>
  <si>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</si>
  <si>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</si>
  <si>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</si>
  <si>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</si>
  <si>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</si>
  <si>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</si>
  <si>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</si>
  <si>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</si>
  <si>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</si>
  <si>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</si>
  <si>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</si>
  <si>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</si>
  <si>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</si>
  <si>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</si>
  <si>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</si>
  <si>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</si>
  <si>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</si>
  <si>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</si>
  <si>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</si>
  <si>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</si>
  <si>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</si>
  <si>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</si>
  <si>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</si>
  <si>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</si>
  <si>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</si>
  <si>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</si>
  <si>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</si>
  <si>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</si>
  <si>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</si>
  <si>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</si>
  <si>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</si>
  <si>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</si>
  <si>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</si>
  <si>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</si>
  <si>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</si>
  <si>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</si>
  <si>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</si>
  <si>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</si>
  <si>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</si>
  <si>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</si>
  <si>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</si>
  <si>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</si>
  <si>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</si>
  <si>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</si>
  <si>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</si>
  <si>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</si>
  <si>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</si>
  <si>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</si>
  <si>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</si>
  <si>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</si>
  <si>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</si>
  <si>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</si>
  <si>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</si>
  <si>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</si>
  <si>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</si>
  <si>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</si>
  <si>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</si>
  <si>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</si>
  <si>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</si>
  <si>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</si>
  <si>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</si>
  <si>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</si>
  <si>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</si>
  <si>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</si>
  <si>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</si>
  <si>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</si>
  <si>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</si>
  <si>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</si>
  <si>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</si>
  <si>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</si>
  <si>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</si>
  <si>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</si>
  <si>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</si>
  <si>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</si>
  <si>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</si>
  <si>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</si>
  <si>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</si>
  <si>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</si>
  <si>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</si>
  <si>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</si>
  <si>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</si>
  <si>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</si>
  <si>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</si>
  <si>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</si>
  <si>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</si>
  <si>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</si>
  <si>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</si>
  <si>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</si>
  <si>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</si>
  <si>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</si>
  <si>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</si>
  <si>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</si>
  <si>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</si>
  <si>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</si>
  <si>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</si>
  <si>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</si>
  <si>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</si>
  <si>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</si>
  <si>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</si>
  <si>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</si>
  <si>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</si>
  <si>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</si>
  <si>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</si>
  <si>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</si>
  <si>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</si>
  <si>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</si>
  <si>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</si>
  <si>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</si>
  <si>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</si>
  <si>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</si>
  <si>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</si>
  <si>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</si>
  <si>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</si>
  <si>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</si>
  <si>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</si>
  <si>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</si>
  <si>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</si>
  <si>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</si>
  <si>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</si>
  <si>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</si>
  <si>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</si>
  <si>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</si>
  <si>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</si>
  <si>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</si>
  <si>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</si>
  <si>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</si>
  <si>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</si>
  <si>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</si>
  <si>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</si>
  <si>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</si>
  <si>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</si>
  <si>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</si>
  <si>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</si>
  <si>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</si>
  <si>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</si>
  <si>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</si>
  <si>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</si>
  <si>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</si>
  <si>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</si>
  <si>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</si>
  <si>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</si>
  <si>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</si>
  <si>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</si>
  <si>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</si>
  <si>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</si>
  <si>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</si>
  <si>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</si>
  <si>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</si>
  <si>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</si>
  <si>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</si>
  <si>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</si>
  <si>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</si>
  <si>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</si>
  <si>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</si>
  <si>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</si>
  <si>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</si>
  <si>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</si>
  <si>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</si>
  <si>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</si>
  <si>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</si>
  <si>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</si>
  <si>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</si>
  <si>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</si>
  <si>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</si>
  <si>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</si>
  <si>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</si>
  <si>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</si>
  <si>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</si>
  <si>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</si>
  <si>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</si>
  <si>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</si>
  <si>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</si>
  <si>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</si>
  <si>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</si>
  <si>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</si>
  <si>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</si>
  <si>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</si>
  <si>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</si>
  <si>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</si>
  <si>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</si>
  <si>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</si>
  <si>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</si>
  <si>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</si>
  <si>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</si>
  <si>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</si>
  <si>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</si>
  <si>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</si>
  <si>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</si>
  <si>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</si>
  <si>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</si>
  <si>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</si>
  <si>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</si>
  <si>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</si>
  <si>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</si>
  <si>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</si>
  <si>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</si>
  <si>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</si>
  <si>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</si>
  <si>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</si>
  <si>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</si>
  <si>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</si>
  <si>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</si>
  <si>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</si>
  <si>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</si>
  <si>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</si>
  <si>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</si>
  <si>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</si>
  <si>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</si>
  <si>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</si>
  <si>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</si>
  <si>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</si>
  <si>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</si>
  <si>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</si>
  <si>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</si>
  <si>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</si>
  <si>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</si>
  <si>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</si>
  <si>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</si>
  <si>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</si>
  <si>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</si>
  <si>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</si>
  <si>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</si>
  <si>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</si>
  <si>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</si>
  <si>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</si>
  <si>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</si>
  <si>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</si>
  <si>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</si>
  <si>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</si>
  <si>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</si>
  <si>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</si>
  <si>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</si>
  <si>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</si>
  <si>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</si>
  <si>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</si>
  <si>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</si>
  <si>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</si>
  <si>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</si>
  <si>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</si>
  <si>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</si>
  <si>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</si>
  <si>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</si>
  <si>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</si>
  <si>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</si>
  <si>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</si>
  <si>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</si>
  <si>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</si>
  <si>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</si>
  <si>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</si>
  <si>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</si>
  <si>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</si>
  <si>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</si>
  <si>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</si>
  <si>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</si>
  <si>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</si>
  <si>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</si>
  <si>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</si>
  <si>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</si>
  <si>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</si>
  <si>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</si>
  <si>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</si>
  <si>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</si>
  <si>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</si>
  <si>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</si>
  <si>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</si>
  <si>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</si>
  <si>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</si>
  <si>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</si>
  <si>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</si>
  <si>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</si>
  <si>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</si>
  <si>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</si>
  <si>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</si>
  <si>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</si>
  <si>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</si>
  <si>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</si>
  <si>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</si>
  <si>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</si>
  <si>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</si>
  <si>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</si>
  <si>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</si>
  <si>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</si>
  <si>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</si>
  <si>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</si>
  <si>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</si>
  <si>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</si>
  <si>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</si>
  <si>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</si>
  <si>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</si>
  <si>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</si>
  <si>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</si>
  <si>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</si>
  <si>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</si>
  <si>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</si>
  <si>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</si>
  <si>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</si>
  <si>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</si>
  <si>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</si>
  <si>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</si>
  <si>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</si>
  <si>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</si>
  <si>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</si>
  <si>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</si>
  <si>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</si>
  <si>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</si>
  <si>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</si>
  <si>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</si>
  <si>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</si>
  <si>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</si>
  <si>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</si>
  <si>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</si>
  <si>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</si>
  <si>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</si>
  <si>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</si>
  <si>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</si>
  <si>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</si>
  <si>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</si>
  <si>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</si>
  <si>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</si>
  <si>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</si>
  <si>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</si>
  <si>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</si>
  <si>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</si>
  <si>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</si>
  <si>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</si>
  <si>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</si>
  <si>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</si>
  <si>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</si>
  <si>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</si>
  <si>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</si>
  <si>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</si>
  <si>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</si>
  <si>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</si>
  <si>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</si>
  <si>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</si>
  <si>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</si>
  <si>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</si>
  <si>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</si>
  <si>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</si>
  <si>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</si>
  <si>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</si>
  <si>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</si>
  <si>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</si>
  <si>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</si>
  <si>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</si>
  <si>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</si>
  <si>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</si>
  <si>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</si>
  <si>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</si>
  <si>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</si>
  <si>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</si>
  <si>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</si>
  <si>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</si>
  <si>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</si>
  <si>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</si>
  <si>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</si>
  <si>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</si>
  <si>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</si>
  <si>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</si>
  <si>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</si>
  <si>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</si>
  <si>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</si>
  <si>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</si>
  <si>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</si>
  <si>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</si>
  <si>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</si>
  <si>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</si>
  <si>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</si>
  <si>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</si>
  <si>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</si>
  <si>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</si>
  <si>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</si>
  <si>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</si>
  <si>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</si>
  <si>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</si>
  <si>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</si>
  <si>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</si>
  <si>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</si>
  <si>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</si>
  <si>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</si>
  <si>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</si>
  <si>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</si>
  <si>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</si>
  <si>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</si>
  <si>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</si>
  <si>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</si>
  <si>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</si>
  <si>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</si>
  <si>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</si>
  <si>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</si>
  <si>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</si>
  <si>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</si>
  <si>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</si>
  <si>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</si>
  <si>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</si>
  <si>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</si>
  <si>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</si>
  <si>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</si>
  <si>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</si>
  <si>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</si>
  <si>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</si>
  <si>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</si>
  <si>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</si>
  <si>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</si>
  <si>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</si>
  <si>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</si>
  <si>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</si>
  <si>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</si>
  <si>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</si>
  <si>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</si>
  <si>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</si>
  <si>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</si>
  <si>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</si>
  <si>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</si>
  <si>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</si>
  <si>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</si>
  <si>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</si>
  <si>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</si>
  <si>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</si>
  <si>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</si>
  <si>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</si>
  <si>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</si>
  <si>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</si>
  <si>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</si>
  <si>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</si>
  <si>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</si>
  <si>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</si>
  <si>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</si>
  <si>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</si>
  <si>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</si>
  <si>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</si>
  <si>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</si>
  <si>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</si>
  <si>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</si>
  <si>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</si>
  <si>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</si>
  <si>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</si>
  <si>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</si>
  <si>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</si>
  <si>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</si>
  <si>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</si>
  <si>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</si>
  <si>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</si>
  <si>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</si>
  <si>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</si>
  <si>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</si>
  <si>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</si>
  <si>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</si>
  <si>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</si>
  <si>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</si>
  <si>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</si>
  <si>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</si>
  <si>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</si>
  <si>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</si>
  <si>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</si>
  <si>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</si>
  <si>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</si>
  <si>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</si>
  <si>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</si>
  <si>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</si>
  <si>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</si>
  <si>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</si>
  <si>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</si>
  <si>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</si>
  <si>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</si>
  <si>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</si>
  <si>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</si>
  <si>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</si>
  <si>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</si>
  <si>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</si>
  <si>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</si>
  <si>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</si>
  <si>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</si>
  <si>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</si>
  <si>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</si>
  <si>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</si>
  <si>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</si>
  <si>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</si>
  <si>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</si>
  <si>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</si>
  <si>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</si>
  <si>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</si>
  <si>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</si>
  <si>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</si>
  <si>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</si>
  <si>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</si>
  <si>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</si>
  <si>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</si>
  <si>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</si>
  <si>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</si>
  <si>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</si>
  <si>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</si>
  <si>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</si>
  <si>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</si>
  <si>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</si>
  <si>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</si>
  <si>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</si>
  <si>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</si>
  <si>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</si>
  <si>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</si>
  <si>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</si>
  <si>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</si>
  <si>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</si>
  <si>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</si>
  <si>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</si>
  <si>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</si>
  <si>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</si>
  <si>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</si>
  <si>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</si>
  <si>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</si>
  <si>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</si>
  <si>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</si>
  <si>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</si>
  <si>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</si>
  <si>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</si>
  <si>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</si>
  <si>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</si>
  <si>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</si>
  <si>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</si>
  <si>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</si>
  <si>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</si>
  <si>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</si>
  <si>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</si>
  <si>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</si>
  <si>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</si>
  <si>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</si>
  <si>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</si>
  <si>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</si>
  <si>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</si>
  <si>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</si>
  <si>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</si>
  <si>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</si>
  <si>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</si>
  <si>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</si>
  <si>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</si>
  <si>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</si>
  <si>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</si>
  <si>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</si>
  <si>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</si>
  <si>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</si>
  <si>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</si>
  <si>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</si>
  <si>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</si>
  <si>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</si>
  <si>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</si>
  <si>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</si>
  <si>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</si>
  <si>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</si>
  <si>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</si>
  <si>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</si>
  <si>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</si>
  <si>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</si>
  <si>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</si>
  <si>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</si>
  <si>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</si>
  <si>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</si>
  <si>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</si>
  <si>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</si>
  <si>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</si>
  <si>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</si>
  <si>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</si>
  <si>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</si>
  <si>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</si>
  <si>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</si>
  <si>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</si>
  <si>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</si>
  <si>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</si>
  <si>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</si>
  <si>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</si>
  <si>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</si>
  <si>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</si>
  <si>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</si>
  <si>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</si>
  <si>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</si>
  <si>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</si>
  <si>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</si>
  <si>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</si>
  <si>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</si>
  <si>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</si>
  <si>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</si>
  <si>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</si>
  <si>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</si>
  <si>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</si>
  <si>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</si>
  <si>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</si>
  <si>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</si>
  <si>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</si>
  <si>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</si>
  <si>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</si>
  <si>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</si>
  <si>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</si>
  <si>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</si>
  <si>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</si>
  <si>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</si>
  <si>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</si>
  <si>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</si>
  <si>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</si>
  <si>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</si>
  <si>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</si>
  <si>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</si>
  <si>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</si>
  <si>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</si>
  <si>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</si>
  <si>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</si>
  <si>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</si>
  <si>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</si>
  <si>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</si>
  <si>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</si>
  <si>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</si>
  <si>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</si>
  <si>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</si>
  <si>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</si>
  <si>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</si>
  <si>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</si>
  <si>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</si>
  <si>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</si>
  <si>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</si>
  <si>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</si>
  <si>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</si>
  <si>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</si>
  <si>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</si>
  <si>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</si>
  <si>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</si>
  <si>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</si>
  <si>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</si>
  <si>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</si>
  <si>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</si>
  <si>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</si>
  <si>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</si>
  <si>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</si>
  <si>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</si>
  <si>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</si>
  <si>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</si>
  <si>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</si>
  <si>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</si>
  <si>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</si>
  <si>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</si>
  <si>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</si>
  <si>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</si>
  <si>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</si>
  <si>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</si>
  <si>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</si>
  <si>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</si>
  <si>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</si>
  <si>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</si>
  <si>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</si>
  <si>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</si>
  <si>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</si>
  <si>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</si>
  <si>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</si>
  <si>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</si>
  <si>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</si>
  <si>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</si>
  <si>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</si>
  <si>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</si>
  <si>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</si>
  <si>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</si>
  <si>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</si>
  <si>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</si>
  <si>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</si>
  <si>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</si>
  <si>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</si>
  <si>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</si>
  <si>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</si>
  <si>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</si>
  <si>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</si>
  <si>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</si>
  <si>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</si>
  <si>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</si>
  <si>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</si>
  <si>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</si>
  <si>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</si>
  <si>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</si>
  <si>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</si>
  <si>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</si>
  <si>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</si>
  <si>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</si>
  <si>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</si>
  <si>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</si>
  <si>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</si>
  <si>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</si>
  <si>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</si>
  <si>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</si>
  <si>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</si>
  <si>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</si>
  <si>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</si>
  <si>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</si>
  <si>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</si>
  <si>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</si>
  <si>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</si>
  <si>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</si>
  <si>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</si>
  <si>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</si>
  <si>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</si>
  <si>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</si>
  <si>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</si>
  <si>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</si>
  <si>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</si>
  <si>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</si>
  <si>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</si>
  <si>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</si>
  <si>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</si>
  <si>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</si>
  <si>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</si>
  <si>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</si>
  <si>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</si>
  <si>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</si>
  <si>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</si>
  <si>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</si>
  <si>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</si>
  <si>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</si>
  <si>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</si>
  <si>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</si>
  <si>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</si>
  <si>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</si>
  <si>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</si>
  <si>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</si>
  <si>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</si>
  <si>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</si>
  <si>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</si>
  <si>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</si>
  <si>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</si>
  <si>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</si>
  <si>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</si>
  <si>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</si>
  <si>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</si>
  <si>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</si>
  <si>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</si>
  <si>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</si>
  <si>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</si>
  <si>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</si>
  <si>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</si>
  <si>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</si>
  <si>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</si>
  <si>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</si>
  <si>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</si>
  <si>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</si>
  <si>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</si>
  <si>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</si>
  <si>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</si>
  <si>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</si>
  <si>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</si>
  <si>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</si>
  <si>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</si>
  <si>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</si>
  <si>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</si>
  <si>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</si>
  <si>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</si>
  <si>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</si>
  <si>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</si>
  <si>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</si>
  <si>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</si>
  <si>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</si>
  <si>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</si>
  <si>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</si>
  <si>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</si>
  <si>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</si>
  <si>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</si>
  <si>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</si>
  <si>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</si>
  <si>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</si>
  <si>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</si>
  <si>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</si>
  <si>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</si>
  <si>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</si>
  <si>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</si>
  <si>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</si>
  <si>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</si>
  <si>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</si>
  <si>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</si>
  <si>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</si>
  <si>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</si>
  <si>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</si>
  <si>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</si>
  <si>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</si>
  <si>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</si>
  <si>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</si>
  <si>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</si>
  <si>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</si>
  <si>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</si>
  <si>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</si>
  <si>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</si>
  <si>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</si>
  <si>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</si>
  <si>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</si>
  <si>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</si>
  <si>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</si>
  <si>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</si>
  <si>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</si>
  <si>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</si>
  <si>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</si>
  <si>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</si>
  <si>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</si>
  <si>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</si>
  <si>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</si>
  <si>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</si>
  <si>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</si>
  <si>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</si>
  <si>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</si>
  <si>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</si>
  <si>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</si>
  <si>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</si>
  <si>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</si>
  <si>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</si>
  <si>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</si>
  <si>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</si>
  <si>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</si>
  <si>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</si>
  <si>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</si>
  <si>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</si>
  <si>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</si>
  <si>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</si>
  <si>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</si>
  <si>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</si>
  <si>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</si>
  <si>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</si>
  <si>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</si>
  <si>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</si>
  <si>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</si>
  <si>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</si>
  <si>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</si>
  <si>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</si>
  <si>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</si>
  <si>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</si>
  <si>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</si>
  <si>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</si>
  <si>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</si>
  <si>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</si>
  <si>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</si>
  <si>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</si>
  <si>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</si>
  <si>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</si>
  <si>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</si>
  <si>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</si>
  <si>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</si>
  <si>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</si>
  <si>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</si>
  <si>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</si>
  <si>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</si>
  <si>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</si>
  <si>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</si>
  <si>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</si>
  <si>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</si>
  <si>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</si>
  <si>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</si>
  <si>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</si>
  <si>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</si>
  <si>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</si>
  <si>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</si>
  <si>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</si>
  <si>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</si>
  <si>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</si>
  <si>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</si>
  <si>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</si>
  <si>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</si>
  <si>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</si>
  <si>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</si>
  <si>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</si>
  <si>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</si>
  <si>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</si>
  <si>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</si>
  <si>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</si>
  <si>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</si>
  <si>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</si>
  <si>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</si>
  <si>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</si>
  <si>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</si>
  <si>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</si>
  <si>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</si>
  <si>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</si>
  <si>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</si>
  <si>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</si>
  <si>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</si>
  <si>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</si>
  <si>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</si>
  <si>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</si>
  <si>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</si>
  <si>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</si>
  <si>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</si>
  <si>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</si>
  <si>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</si>
  <si>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</si>
  <si>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</si>
  <si>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</si>
  <si>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</si>
  <si>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</si>
  <si>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</si>
  <si>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</si>
  <si>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</si>
  <si>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</si>
  <si>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</si>
  <si>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</si>
  <si>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</si>
  <si>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</si>
  <si>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</si>
  <si>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</si>
  <si>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</si>
  <si>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</si>
  <si>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</si>
  <si>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</si>
  <si>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</si>
  <si>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</si>
  <si>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</si>
  <si>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</si>
  <si>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</si>
  <si>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</si>
  <si>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</si>
  <si>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</si>
  <si>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</si>
  <si>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</si>
  <si>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</si>
  <si>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</si>
  <si>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</si>
  <si>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</si>
  <si>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</si>
  <si>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</si>
  <si>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</si>
  <si>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</si>
  <si>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</si>
  <si>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</si>
  <si>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</si>
  <si>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</si>
  <si>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</si>
  <si>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</si>
  <si>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</si>
  <si>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</si>
  <si>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</si>
  <si>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</si>
  <si>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</si>
  <si>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</si>
  <si>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</si>
  <si>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</si>
  <si>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</si>
  <si>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</si>
  <si>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</si>
  <si>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</si>
  <si>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</si>
  <si>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</si>
  <si>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</si>
  <si>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</si>
  <si>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</si>
  <si>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</si>
  <si>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</si>
  <si>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</si>
  <si>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</si>
  <si>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</si>
  <si>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</si>
  <si>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</si>
  <si>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</si>
  <si>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</si>
  <si>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</si>
  <si>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</si>
  <si>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</si>
  <si>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</si>
  <si>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</si>
  <si>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</si>
  <si>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</si>
  <si>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</si>
  <si>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</si>
  <si>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</si>
  <si>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</si>
  <si>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</si>
  <si>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</si>
  <si>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</si>
  <si>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</si>
  <si>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</si>
  <si>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</si>
  <si>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</si>
  <si>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</si>
  <si>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</si>
  <si>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</si>
  <si>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</si>
  <si>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</si>
  <si>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</si>
  <si>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</si>
  <si>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</si>
  <si>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</si>
  <si>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</si>
  <si>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</si>
  <si>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</si>
  <si>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</si>
  <si>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</si>
  <si>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</si>
  <si>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</si>
  <si>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</si>
  <si>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</si>
  <si>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</si>
  <si>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</si>
  <si>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</si>
  <si>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</si>
  <si>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</si>
  <si>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</si>
  <si>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</si>
  <si>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</si>
  <si>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</si>
  <si>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</si>
  <si>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</si>
  <si>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</si>
  <si>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</si>
  <si>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</si>
  <si>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</si>
  <si>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</si>
  <si>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</si>
  <si>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</si>
  <si>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</si>
  <si>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</si>
  <si>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</si>
  <si>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</si>
  <si>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</si>
  <si>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</si>
  <si>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</si>
  <si>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</si>
  <si>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</si>
  <si>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</si>
  <si>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</si>
  <si>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</si>
  <si>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</si>
  <si>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</si>
  <si>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</si>
  <si>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</si>
  <si>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</si>
  <si>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</si>
  <si>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</si>
  <si>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</si>
  <si>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</si>
  <si>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</si>
  <si>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</si>
  <si>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</si>
  <si>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</si>
  <si>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</si>
  <si>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</si>
  <si>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</si>
  <si>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</si>
  <si>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</si>
  <si>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</si>
  <si>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</si>
  <si>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</si>
  <si>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</si>
  <si>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</si>
  <si>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</si>
  <si>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</si>
  <si>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</si>
  <si>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</si>
  <si>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</si>
  <si>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</si>
  <si>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</si>
  <si>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</si>
  <si>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</si>
  <si>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</si>
  <si>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</si>
  <si>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</si>
  <si>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</si>
  <si>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</si>
  <si>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</si>
  <si>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</si>
  <si>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</si>
  <si>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</si>
  <si>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</si>
  <si>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</si>
  <si>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</si>
  <si>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</si>
  <si>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</si>
  <si>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</si>
  <si>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</si>
  <si>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</si>
  <si>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</si>
  <si>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</si>
  <si>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</si>
  <si>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</si>
  <si>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</si>
  <si>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</si>
  <si>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</si>
  <si>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</si>
  <si>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</si>
  <si>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</si>
  <si>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</si>
  <si>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</si>
  <si>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</si>
  <si>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</si>
  <si>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</si>
  <si>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</si>
  <si>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</si>
  <si>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</si>
  <si>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</si>
  <si>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</si>
  <si>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</si>
  <si>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</si>
  <si>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</si>
  <si>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</si>
  <si>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</si>
  <si>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</si>
  <si>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</si>
  <si>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</si>
  <si>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</si>
  <si>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</si>
  <si>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</si>
  <si>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</si>
  <si>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</si>
  <si>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</si>
  <si>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</si>
  <si>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</si>
  <si>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</si>
  <si>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</si>
  <si>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</si>
  <si>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</si>
  <si>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</si>
  <si>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</si>
  <si>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</si>
  <si>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</si>
  <si>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</si>
  <si>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</si>
  <si>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</si>
  <si>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</si>
  <si>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</si>
  <si>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</si>
  <si>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</si>
  <si>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</si>
  <si>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</si>
  <si>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</si>
  <si>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</si>
  <si>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</si>
  <si>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</si>
  <si>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</si>
  <si>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</si>
  <si>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</si>
  <si>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</si>
  <si>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</si>
  <si>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</si>
  <si>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</si>
  <si>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</si>
  <si>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</si>
  <si>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</si>
  <si>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</si>
  <si>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</si>
  <si>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</si>
  <si>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</si>
  <si>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</si>
  <si>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</si>
  <si>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</si>
  <si>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</si>
  <si>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</si>
  <si>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</si>
  <si>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</si>
  <si>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</si>
  <si>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</si>
  <si>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</si>
  <si>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</si>
  <si>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</si>
  <si>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</si>
  <si>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</si>
  <si>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</si>
  <si>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</si>
  <si>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</si>
  <si>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</si>
  <si>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</si>
  <si>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</si>
  <si>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</si>
  <si>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</si>
  <si>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</si>
  <si>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</si>
  <si>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</si>
  <si>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</si>
  <si>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</si>
  <si>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</si>
  <si>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</si>
  <si>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</si>
  <si>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</si>
  <si>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</si>
  <si>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</si>
  <si>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</si>
  <si>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</si>
  <si>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</si>
  <si>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</si>
  <si>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</si>
  <si>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</si>
  <si>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</si>
  <si>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</si>
  <si>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</si>
  <si>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</si>
  <si>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</si>
  <si>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</si>
  <si>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</si>
  <si>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</si>
  <si>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</si>
  <si>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</si>
  <si>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</si>
  <si>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</si>
  <si>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</si>
  <si>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</si>
  <si>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</si>
  <si>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</si>
  <si>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</si>
  <si>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</si>
  <si>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</si>
  <si>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</si>
  <si>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</si>
  <si>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</si>
  <si>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</si>
  <si>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</si>
  <si>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</si>
  <si>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</si>
  <si>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</si>
  <si>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</si>
  <si>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</si>
  <si>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</si>
  <si>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</si>
  <si>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</si>
  <si>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</si>
  <si>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</si>
  <si>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</si>
  <si>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</si>
  <si>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</si>
  <si>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</si>
  <si>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</si>
  <si>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</si>
  <si>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</si>
  <si>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</si>
  <si>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</si>
  <si>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</si>
  <si>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</si>
  <si>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</si>
  <si>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</si>
  <si>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</si>
  <si>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</si>
  <si>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</si>
  <si>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</si>
  <si>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</si>
  <si>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</si>
  <si>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</si>
  <si>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</si>
  <si>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</si>
  <si>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</si>
  <si>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</si>
  <si>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</si>
  <si>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</si>
  <si>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</si>
  <si>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</si>
  <si>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</si>
  <si>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</si>
  <si>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</si>
  <si>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</si>
  <si>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</si>
  <si>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</si>
  <si>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</si>
  <si>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</si>
  <si>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</si>
  <si>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</si>
  <si>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</si>
  <si>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</si>
  <si>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</si>
  <si>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</si>
  <si>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</si>
  <si>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</si>
  <si>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</si>
  <si>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</si>
  <si>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</si>
  <si>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</si>
  <si>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</si>
  <si>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</si>
  <si>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</si>
  <si>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</si>
  <si>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</si>
  <si>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</si>
  <si>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</si>
  <si>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</si>
  <si>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</si>
  <si>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</si>
  <si>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</si>
  <si>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</si>
  <si>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</si>
  <si>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</si>
  <si>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</si>
  <si>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</si>
  <si>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</si>
  <si>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</si>
  <si>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</si>
  <si>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</si>
  <si>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</si>
  <si>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</si>
  <si>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</si>
  <si>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</si>
  <si>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</si>
  <si>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</si>
  <si>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</si>
  <si>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</si>
  <si>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</si>
  <si>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</si>
  <si>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</si>
  <si>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</si>
  <si>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</si>
  <si>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</si>
  <si>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</si>
  <si>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</si>
  <si>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</si>
  <si>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</si>
  <si>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</si>
  <si>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</si>
  <si>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</si>
  <si>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</si>
  <si>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</si>
  <si>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</si>
  <si>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</si>
  <si>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</si>
  <si>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</si>
  <si>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</si>
  <si>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</si>
  <si>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</si>
  <si>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</si>
  <si>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</si>
  <si>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</si>
  <si>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</si>
  <si>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</si>
  <si>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</si>
  <si>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</si>
  <si>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</si>
  <si>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</si>
  <si>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</si>
  <si>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</si>
  <si>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</si>
  <si>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</si>
  <si>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</si>
  <si>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</si>
  <si>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</si>
  <si>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</si>
  <si>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</si>
  <si>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</si>
  <si>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</si>
  <si>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</si>
  <si>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</si>
  <si>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</si>
  <si>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</si>
  <si>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</si>
  <si>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</si>
  <si>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</si>
  <si>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</si>
  <si>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</si>
  <si>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</si>
  <si>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</si>
  <si>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</si>
  <si>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</si>
  <si>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</si>
  <si>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</si>
  <si>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</si>
  <si>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</si>
  <si>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</si>
  <si>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</si>
  <si>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</si>
  <si>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</si>
  <si>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</si>
  <si>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</si>
  <si>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</si>
  <si>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</si>
  <si>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</si>
  <si>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</si>
  <si>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</si>
  <si>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</si>
  <si>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</si>
  <si>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</si>
  <si>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</si>
  <si>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</si>
  <si>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</si>
  <si>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</si>
  <si>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</si>
  <si>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</si>
  <si>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</si>
  <si>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</si>
  <si>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</si>
  <si>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</si>
  <si>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</si>
  <si>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</si>
  <si>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</si>
  <si>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</si>
  <si>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</si>
  <si>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</si>
  <si>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</si>
  <si>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</si>
  <si>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</si>
  <si>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</si>
  <si>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</si>
  <si>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</si>
  <si>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</si>
  <si>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</si>
  <si>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</si>
  <si>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</si>
  <si>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</si>
  <si>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</si>
  <si>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</si>
  <si>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</si>
  <si>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</si>
  <si>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</si>
  <si>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</si>
  <si>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</si>
  <si>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</si>
  <si>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</si>
  <si>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</si>
  <si>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</si>
  <si>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</si>
  <si>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</si>
  <si>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</si>
  <si>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</si>
  <si>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</si>
  <si>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</si>
  <si>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</si>
  <si>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</si>
  <si>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</si>
  <si>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</si>
  <si>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</si>
  <si>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</si>
  <si>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</si>
  <si>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</si>
  <si>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</si>
  <si>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</si>
  <si>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</si>
  <si>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</si>
  <si>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</si>
  <si>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</si>
  <si>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</si>
  <si>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</si>
  <si>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</si>
  <si>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</si>
  <si>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</si>
  <si>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</si>
  <si>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</si>
  <si>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</si>
  <si>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</si>
  <si>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</si>
  <si>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</si>
  <si>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</si>
  <si>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</si>
  <si>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</si>
  <si>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</si>
  <si>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</si>
  <si>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</si>
  <si>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</si>
  <si>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</si>
  <si>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</si>
  <si>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</si>
  <si>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</si>
  <si>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</si>
  <si>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</si>
  <si>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</si>
  <si>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</si>
  <si>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</si>
  <si>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</si>
  <si>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</si>
  <si>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</si>
  <si>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</si>
  <si>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</si>
  <si>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</si>
  <si>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</si>
  <si>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</si>
  <si>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</si>
  <si>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</si>
  <si>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</si>
  <si>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</si>
  <si>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</si>
  <si>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</si>
  <si>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</si>
  <si>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</si>
  <si>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</si>
  <si>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</si>
  <si>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</si>
  <si>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</si>
  <si>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</si>
  <si>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</si>
  <si>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</si>
  <si>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</si>
  <si>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</si>
  <si>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</si>
  <si>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</si>
  <si>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</si>
  <si>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</si>
  <si>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</si>
  <si>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</si>
  <si>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</si>
  <si>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</si>
  <si>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</si>
  <si>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</si>
  <si>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</si>
  <si>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</si>
  <si>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</si>
  <si>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</si>
  <si>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</si>
  <si>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</si>
  <si>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</si>
  <si>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</si>
  <si>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</si>
  <si>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</si>
  <si>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</si>
  <si>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</si>
  <si>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</si>
  <si>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</si>
  <si>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</si>
  <si>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</si>
  <si>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</si>
  <si>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</si>
  <si>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</si>
  <si>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</si>
  <si>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</si>
  <si>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</si>
  <si>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</si>
  <si>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</si>
  <si>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</si>
  <si>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</si>
  <si>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</si>
  <si>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</si>
  <si>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</si>
  <si>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</si>
  <si>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</si>
  <si>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</si>
  <si>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</si>
  <si>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</si>
  <si>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</si>
  <si>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</si>
  <si>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</si>
  <si>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</si>
  <si>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</si>
  <si>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</si>
  <si>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</si>
  <si>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</si>
  <si>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</si>
  <si>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</si>
  <si>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</si>
  <si>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</si>
  <si>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</si>
  <si>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</si>
  <si>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</si>
  <si>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</si>
  <si>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</si>
  <si>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</si>
  <si>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</si>
  <si>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</si>
  <si>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</si>
  <si>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</si>
  <si>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</si>
  <si>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</si>
  <si>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</si>
  <si>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</si>
  <si>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</si>
  <si>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</si>
  <si>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</si>
  <si>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</si>
  <si>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</si>
  <si>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</si>
  <si>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</si>
  <si>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</si>
  <si>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</si>
  <si>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</si>
  <si>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</si>
  <si>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</si>
  <si>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</si>
  <si>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</si>
  <si>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</si>
  <si>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</si>
  <si>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</si>
  <si>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</si>
  <si>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</si>
  <si>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</si>
  <si>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</si>
  <si>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</si>
  <si>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</si>
  <si>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</si>
  <si>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</si>
  <si>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</si>
  <si>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</si>
  <si>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</si>
  <si>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</si>
  <si>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</si>
  <si>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</si>
  <si>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</si>
  <si>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</si>
  <si>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</si>
  <si>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</si>
  <si>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</si>
  <si>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</si>
  <si>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</si>
  <si>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</si>
  <si>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</si>
  <si>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</si>
  <si>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</si>
  <si>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</si>
  <si>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</si>
  <si>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</si>
  <si>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</si>
  <si>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</si>
  <si>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</si>
  <si>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</si>
  <si>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</si>
  <si>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</si>
  <si>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</si>
  <si>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</si>
  <si>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</si>
  <si>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</si>
  <si>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</si>
  <si>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</si>
  <si>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</si>
  <si>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</si>
  <si>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</si>
  <si>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</si>
  <si>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</si>
  <si>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</si>
  <si>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</si>
  <si>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</si>
  <si>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</si>
  <si>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</si>
  <si>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</si>
  <si>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</si>
  <si>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</si>
  <si>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</si>
  <si>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</si>
  <si>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</si>
  <si>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</si>
  <si>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</si>
  <si>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</si>
  <si>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</si>
  <si>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</si>
  <si>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</si>
  <si>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</si>
  <si>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</si>
  <si>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</si>
  <si>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</si>
  <si>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</si>
  <si>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</si>
  <si>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</si>
  <si>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</si>
  <si>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</si>
  <si>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</si>
  <si>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</si>
  <si>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</si>
  <si>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</si>
  <si>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</si>
  <si>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</si>
  <si>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</si>
  <si>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</si>
  <si>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</si>
  <si>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</si>
  <si>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</si>
  <si>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</si>
  <si>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</si>
  <si>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</si>
  <si>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</si>
  <si>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</si>
  <si>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</si>
  <si>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</si>
  <si>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</si>
  <si>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</si>
  <si>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</si>
  <si>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</si>
  <si>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</si>
  <si>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</si>
  <si>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</si>
  <si>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</si>
  <si>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</si>
  <si>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</si>
  <si>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</si>
  <si>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</si>
  <si>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</si>
  <si>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</si>
  <si>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</si>
  <si>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</si>
  <si>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</si>
  <si>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</si>
  <si>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</si>
  <si>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</si>
  <si>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</si>
  <si>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</si>
  <si>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</si>
  <si>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</si>
  <si>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</si>
  <si>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</si>
  <si>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</si>
  <si>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</si>
  <si>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</si>
  <si>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</si>
  <si>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</si>
  <si>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</si>
  <si>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</si>
  <si>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</si>
  <si>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</si>
  <si>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</si>
  <si>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</si>
  <si>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</si>
  <si>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</si>
  <si>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</si>
  <si>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</si>
  <si>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</si>
  <si>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</si>
  <si>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</si>
  <si>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</si>
  <si>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</si>
  <si>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</si>
  <si>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</si>
  <si>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</si>
  <si>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</si>
  <si>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</si>
  <si>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</si>
  <si>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</si>
  <si>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</si>
  <si>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</si>
  <si>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</si>
  <si>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</si>
  <si>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</si>
  <si>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</si>
  <si>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</si>
  <si>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</si>
  <si>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</si>
  <si>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</si>
  <si>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</si>
  <si>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</si>
  <si>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</si>
  <si>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</si>
  <si>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</si>
  <si>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</si>
  <si>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</si>
  <si>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</si>
  <si>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</si>
  <si>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</si>
  <si>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</si>
  <si>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</si>
  <si>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</si>
  <si>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</si>
  <si>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</si>
  <si>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</si>
  <si>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</si>
  <si>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</si>
  <si>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</si>
  <si>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</si>
  <si>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</si>
  <si>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</si>
  <si>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</si>
  <si>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</si>
  <si>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</si>
  <si>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</si>
  <si>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</si>
  <si>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</si>
  <si>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</si>
  <si>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</si>
  <si>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</si>
  <si>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</si>
  <si>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</si>
  <si>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</si>
  <si>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</si>
  <si>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</si>
  <si>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</si>
  <si>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</si>
  <si>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</si>
  <si>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</si>
  <si>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</si>
  <si>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</si>
  <si>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</si>
  <si>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</si>
  <si>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</si>
  <si>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</si>
  <si>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</si>
  <si>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</si>
  <si>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</si>
  <si>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</si>
  <si>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</si>
  <si>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</si>
  <si>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</si>
  <si>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</si>
  <si>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</si>
  <si>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</si>
  <si>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</si>
  <si>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</si>
  <si>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</si>
  <si>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</si>
  <si>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</si>
  <si>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</si>
  <si>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</si>
  <si>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</si>
  <si>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</si>
  <si>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</si>
  <si>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</si>
  <si>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</si>
  <si>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</si>
  <si>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</si>
  <si>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</si>
  <si>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</si>
  <si>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</si>
  <si>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</si>
  <si>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</si>
  <si>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</si>
  <si>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</si>
  <si>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</si>
  <si>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</si>
  <si>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</si>
  <si>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</si>
  <si>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</si>
  <si>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</si>
  <si>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</si>
  <si>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</si>
  <si>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</si>
  <si>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</si>
  <si>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</si>
  <si>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</si>
  <si>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</si>
  <si>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</si>
  <si>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</si>
  <si>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</si>
  <si>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</si>
  <si>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</si>
  <si>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</si>
  <si>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</si>
  <si>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</si>
  <si>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</si>
  <si>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</si>
  <si>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</si>
  <si>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</si>
  <si>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</si>
  <si>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</si>
  <si>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</si>
  <si>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</si>
  <si>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</si>
  <si>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</si>
  <si>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</si>
  <si>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</si>
  <si>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</si>
  <si>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</si>
  <si>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</si>
  <si>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</si>
  <si>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</si>
  <si>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</si>
  <si>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</si>
  <si>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</si>
  <si>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</si>
  <si>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</si>
  <si>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</si>
  <si>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</si>
  <si>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</si>
  <si>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</si>
  <si>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</si>
  <si>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</si>
  <si>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</si>
  <si>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</si>
  <si>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</si>
  <si>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</si>
  <si>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</si>
  <si>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</si>
  <si>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</si>
  <si>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</si>
  <si>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</si>
  <si>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</si>
  <si>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</si>
  <si>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</si>
  <si>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</si>
  <si>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</si>
  <si>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</si>
  <si>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</si>
  <si>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</si>
  <si>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</si>
  <si>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</si>
  <si>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</si>
  <si>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</si>
  <si>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</si>
  <si>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</si>
  <si>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</si>
  <si>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</si>
  <si>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</si>
  <si>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</si>
  <si>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</si>
  <si>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</si>
  <si>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</si>
  <si>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</si>
  <si>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</si>
  <si>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</si>
  <si>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</si>
  <si>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</si>
  <si>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</si>
  <si>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</si>
  <si>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</si>
  <si>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</si>
  <si>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</si>
  <si>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</si>
  <si>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</si>
  <si>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</si>
  <si>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</si>
  <si>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</si>
  <si>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</si>
  <si>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</si>
  <si>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</si>
  <si>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</si>
  <si>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</si>
  <si>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</si>
  <si>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</si>
  <si>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</si>
  <si>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</si>
  <si>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</si>
  <si>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</si>
  <si>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</si>
  <si>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</si>
  <si>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</si>
  <si>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</si>
  <si>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</si>
  <si>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</si>
  <si>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</si>
  <si>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</si>
  <si>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</si>
  <si>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</si>
  <si>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</si>
  <si>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</si>
  <si>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</si>
  <si>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</si>
  <si>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</si>
  <si>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</si>
  <si>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</si>
  <si>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</si>
  <si>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</si>
  <si>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</si>
  <si>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</si>
  <si>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</si>
  <si>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</si>
  <si>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</si>
  <si>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</si>
  <si>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</si>
  <si>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</si>
  <si>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</si>
  <si>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</si>
  <si>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</si>
  <si>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</si>
  <si>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</si>
  <si>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</si>
  <si>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</si>
  <si>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</si>
  <si>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</si>
  <si>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</si>
  <si>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</si>
  <si>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</si>
  <si>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</si>
  <si>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</si>
  <si>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</si>
  <si>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</si>
  <si>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</si>
  <si>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</si>
  <si>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</si>
  <si>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</si>
  <si>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</si>
  <si>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</si>
  <si>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</si>
  <si>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</si>
  <si>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</si>
  <si>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</si>
  <si>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</si>
  <si>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</si>
  <si>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</si>
  <si>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</si>
  <si>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</si>
  <si>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</si>
  <si>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</si>
  <si>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</si>
  <si>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</si>
  <si>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</si>
  <si>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</si>
  <si>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</si>
  <si>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</si>
  <si>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</si>
  <si>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</si>
  <si>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</si>
  <si>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</si>
  <si>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</si>
  <si>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</si>
  <si>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</si>
  <si>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</si>
  <si>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</si>
  <si>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</si>
  <si>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</si>
  <si>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</si>
  <si>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</si>
  <si>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</si>
  <si>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</si>
  <si>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</si>
  <si>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</si>
  <si>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</si>
  <si>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</si>
  <si>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</si>
  <si>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</si>
  <si>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</si>
  <si>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</si>
  <si>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</si>
  <si>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</si>
  <si>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</si>
  <si>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</si>
  <si>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</si>
  <si>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</si>
  <si>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</si>
  <si>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</si>
  <si>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</si>
  <si>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</si>
  <si>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</si>
  <si>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</si>
  <si>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</si>
  <si>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</si>
  <si>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</si>
  <si>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</si>
  <si>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</si>
  <si>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</si>
  <si>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</si>
  <si>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</si>
  <si>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</si>
  <si>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</si>
  <si>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</si>
  <si>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</si>
  <si>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</si>
  <si>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</si>
  <si>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</si>
  <si>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</si>
  <si>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</si>
  <si>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</si>
  <si>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</si>
  <si>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</si>
  <si>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</si>
  <si>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</si>
  <si>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</si>
  <si>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</si>
  <si>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</si>
  <si>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</si>
  <si>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</si>
  <si>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</si>
  <si>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</si>
  <si>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</si>
  <si>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</si>
  <si>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</si>
  <si>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</si>
  <si>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</si>
  <si>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</si>
  <si>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</si>
  <si>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</si>
  <si>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</si>
  <si>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</si>
  <si>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</si>
  <si>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</si>
  <si>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</si>
  <si>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</si>
  <si>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</si>
  <si>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</si>
  <si>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</si>
  <si>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</si>
  <si>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</si>
  <si>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</si>
  <si>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</si>
  <si>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</si>
  <si>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</si>
  <si>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</si>
  <si>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</si>
  <si>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</si>
  <si>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</si>
  <si>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</si>
  <si>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</si>
  <si>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</si>
  <si>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</si>
  <si>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</si>
  <si>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</si>
  <si>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</si>
  <si>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</si>
  <si>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</si>
  <si>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</si>
  <si>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</si>
  <si>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</si>
  <si>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</si>
  <si>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</si>
  <si>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</si>
  <si>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</si>
  <si>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</si>
  <si>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</si>
  <si>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</si>
  <si>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</si>
  <si>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</si>
  <si>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</si>
  <si>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</si>
  <si>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</si>
  <si>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</si>
  <si>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</si>
  <si>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</si>
  <si>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</si>
  <si>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</si>
  <si>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</si>
  <si>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</si>
  <si>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</si>
  <si>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</si>
  <si>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</si>
  <si>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</si>
  <si>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</si>
  <si>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</si>
  <si>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</si>
  <si>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</si>
  <si>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</si>
  <si>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</si>
  <si>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</si>
  <si>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</si>
  <si>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</si>
  <si>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</si>
  <si>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</si>
  <si>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</si>
  <si>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</si>
  <si>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</si>
  <si>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</si>
  <si>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</si>
  <si>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</si>
  <si>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</si>
  <si>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</si>
  <si>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</si>
  <si>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</si>
  <si>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</si>
  <si>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</si>
  <si>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</si>
  <si>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</si>
  <si>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</si>
  <si>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</si>
  <si>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</si>
  <si>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</si>
  <si>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</si>
  <si>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</si>
  <si>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</si>
  <si>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</si>
  <si>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</si>
  <si>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</si>
  <si>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</si>
  <si>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</si>
  <si>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</si>
  <si>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</si>
  <si>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</si>
  <si>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</si>
  <si>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</si>
  <si>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</si>
  <si>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</si>
  <si>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</si>
  <si>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</si>
  <si>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</si>
  <si>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</si>
  <si>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</si>
  <si>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</si>
  <si>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</si>
  <si>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</si>
  <si>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</si>
  <si>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</si>
  <si>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</si>
  <si>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</si>
  <si>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</si>
  <si>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</si>
  <si>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</si>
  <si>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</si>
  <si>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</si>
  <si>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</si>
  <si>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</si>
  <si>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</si>
  <si>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</si>
  <si>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</si>
  <si>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</si>
  <si>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</si>
  <si>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</si>
  <si>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</si>
  <si>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</si>
  <si>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</si>
  <si>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</si>
  <si>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</si>
  <si>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</si>
  <si>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</si>
  <si>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</si>
  <si>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</si>
  <si>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</si>
  <si>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</si>
  <si>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</si>
  <si>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</si>
  <si>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</si>
  <si>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</si>
  <si>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</si>
  <si>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</si>
  <si>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</si>
  <si>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</si>
  <si>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</si>
  <si>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</si>
  <si>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</si>
  <si>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</si>
  <si>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</si>
  <si>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</si>
  <si>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</si>
  <si>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</si>
  <si>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</si>
  <si>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</si>
  <si>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</si>
  <si>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</si>
  <si>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</si>
  <si>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</si>
  <si>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</si>
  <si>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</si>
  <si>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</si>
  <si>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</si>
  <si>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</si>
  <si>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</si>
  <si>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</si>
  <si>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</si>
  <si>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</si>
  <si>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</si>
  <si>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</si>
  <si>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</si>
  <si>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</si>
  <si>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</si>
  <si>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</si>
  <si>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</si>
  <si>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</si>
  <si>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</si>
  <si>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</si>
  <si>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</si>
  <si>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</si>
  <si>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</si>
  <si>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</si>
  <si>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</si>
  <si>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</si>
  <si>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</si>
  <si>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</si>
  <si>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</si>
  <si>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</si>
  <si>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</si>
  <si>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</si>
  <si>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</si>
  <si>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</si>
  <si>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</si>
  <si>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</si>
  <si>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</si>
  <si>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</si>
  <si>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</si>
  <si>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</si>
  <si>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</si>
  <si>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</si>
  <si>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</si>
  <si>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</si>
  <si>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</si>
  <si>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</si>
  <si>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</si>
  <si>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</si>
  <si>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</si>
  <si>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</si>
  <si>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</si>
  <si>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</si>
  <si>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</si>
  <si>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</si>
  <si>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</si>
  <si>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</si>
  <si>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</si>
  <si>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</si>
  <si>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</si>
  <si>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</si>
  <si>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</si>
  <si>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</si>
  <si>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</si>
  <si>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</si>
  <si>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</si>
  <si>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</si>
  <si>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</si>
  <si>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</si>
  <si>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</si>
  <si>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</si>
  <si>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</si>
  <si>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</si>
  <si>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</si>
  <si>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</si>
  <si>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</si>
  <si>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</si>
  <si>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</si>
  <si>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</si>
  <si>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</si>
  <si>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</si>
  <si>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</si>
  <si>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</si>
  <si>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</si>
  <si>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</si>
  <si>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</si>
  <si>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</si>
  <si>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</si>
  <si>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</si>
  <si>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</si>
  <si>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</si>
  <si>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</si>
  <si>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</si>
  <si>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</si>
  <si>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</si>
  <si>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</si>
  <si>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</si>
  <si>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</si>
  <si>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</si>
  <si>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</si>
  <si>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</si>
  <si>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</si>
  <si>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</si>
  <si>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</si>
  <si>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</si>
  <si>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</si>
  <si>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</si>
  <si>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</si>
  <si>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</si>
  <si>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</si>
  <si>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</si>
  <si>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</si>
  <si>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</si>
  <si>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</si>
  <si>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</si>
  <si>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</si>
  <si>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</si>
  <si>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</si>
  <si>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</si>
  <si>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</si>
  <si>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</si>
  <si>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</si>
  <si>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</si>
  <si>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</si>
  <si>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</si>
  <si>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</si>
  <si>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</si>
  <si>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</si>
  <si>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</si>
  <si>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</si>
  <si>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</si>
  <si>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</si>
  <si>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</si>
  <si>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</si>
  <si>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</si>
  <si>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</si>
  <si>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</si>
  <si>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</si>
  <si>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</si>
  <si>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</si>
  <si>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</si>
  <si>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</si>
  <si>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</si>
  <si>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</si>
  <si>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</si>
  <si>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</si>
  <si>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</si>
  <si>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</si>
  <si>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</si>
  <si>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</si>
  <si>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</si>
  <si>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</si>
  <si>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</si>
  <si>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</si>
  <si>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</si>
  <si>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</si>
  <si>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</si>
  <si>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</si>
  <si>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</si>
  <si>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</si>
  <si>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</si>
  <si>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</si>
  <si>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</si>
  <si>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</si>
  <si>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</si>
  <si>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</si>
  <si>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</si>
  <si>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</si>
  <si>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</si>
  <si>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</si>
  <si>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</si>
  <si>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</si>
  <si>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</si>
  <si>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</si>
  <si>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</si>
  <si>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</si>
  <si>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</si>
  <si>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</si>
  <si>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</si>
  <si>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</si>
  <si>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</si>
  <si>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</si>
  <si>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</si>
  <si>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</si>
  <si>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</si>
  <si>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</si>
  <si>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</si>
  <si>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</si>
  <si>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</si>
  <si>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</si>
  <si>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</si>
  <si>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</si>
  <si>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</si>
  <si>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</si>
  <si>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</si>
  <si>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</si>
  <si>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</si>
  <si>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</si>
  <si>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</si>
  <si>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</si>
  <si>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</si>
  <si>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</si>
  <si>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</si>
  <si>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</si>
  <si>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</si>
  <si>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</si>
  <si>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</si>
  <si>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</si>
  <si>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</si>
  <si>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</si>
  <si>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</si>
  <si>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</si>
  <si>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</si>
  <si>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</si>
  <si>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</si>
  <si>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</si>
  <si>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</si>
  <si>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</si>
  <si>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</si>
  <si>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</si>
  <si>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</si>
  <si>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</si>
  <si>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</si>
  <si>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</si>
  <si>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</si>
  <si>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</si>
  <si>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</si>
  <si>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</si>
  <si>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</si>
  <si>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</si>
  <si>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</si>
  <si>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</si>
  <si>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</si>
  <si>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</si>
  <si>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</si>
  <si>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</si>
  <si>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</si>
  <si>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</si>
  <si>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</si>
  <si>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</si>
  <si>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</si>
  <si>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</si>
  <si>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</si>
  <si>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</si>
  <si>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</si>
  <si>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</si>
  <si>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</si>
  <si>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</si>
  <si>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</si>
  <si>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</si>
  <si>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</si>
  <si>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</si>
  <si>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</si>
  <si>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</si>
  <si>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</si>
  <si>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</si>
  <si>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</si>
  <si>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</si>
  <si>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</si>
  <si>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</si>
  <si>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</si>
  <si>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</si>
  <si>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</si>
  <si>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</si>
  <si>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</si>
  <si>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</si>
  <si>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</si>
  <si>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</si>
  <si>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</si>
  <si>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</si>
  <si>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</si>
  <si>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</si>
  <si>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</si>
  <si>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</si>
  <si>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</si>
  <si>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</si>
  <si>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</si>
  <si>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</si>
  <si>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</si>
  <si>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</si>
  <si>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</si>
  <si>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</si>
  <si>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</si>
  <si>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</si>
  <si>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</si>
  <si>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</si>
  <si>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</si>
  <si>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</si>
  <si>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</si>
  <si>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</si>
  <si>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</si>
  <si>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</si>
  <si>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</si>
  <si>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</si>
  <si>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</si>
  <si>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</si>
  <si>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</si>
  <si>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</si>
  <si>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</si>
  <si>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</si>
  <si>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</si>
  <si>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</si>
  <si>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</si>
  <si>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</si>
  <si>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</si>
  <si>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</si>
  <si>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</si>
  <si>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</si>
  <si>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</si>
  <si>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</si>
  <si>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</si>
  <si>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</si>
  <si>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</si>
  <si>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</si>
  <si>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</si>
  <si>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</si>
  <si>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</si>
  <si>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</si>
  <si>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</si>
  <si>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</si>
  <si>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</si>
  <si>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</si>
  <si>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</si>
  <si>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</si>
  <si>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</si>
  <si>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</si>
  <si>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</si>
  <si>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</si>
  <si>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</si>
  <si>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</si>
  <si>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</si>
  <si>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</si>
  <si>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</si>
  <si>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</si>
  <si>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</si>
  <si>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</si>
  <si>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</si>
  <si>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</si>
  <si>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</si>
  <si>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</si>
  <si>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</si>
  <si>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</si>
  <si>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</si>
  <si>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</si>
  <si>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</si>
  <si>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</si>
  <si>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</si>
  <si>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</si>
  <si>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</si>
  <si>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</si>
  <si>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</si>
  <si>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</si>
  <si>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</si>
  <si>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</si>
  <si>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</si>
  <si>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</si>
  <si>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</si>
  <si>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</si>
  <si>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</si>
  <si>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</si>
  <si>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</si>
  <si>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</si>
  <si>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</si>
  <si>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</si>
  <si>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</si>
  <si>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</si>
  <si>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</si>
  <si>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</si>
  <si>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</si>
  <si>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</si>
  <si>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</si>
  <si>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</si>
  <si>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</si>
  <si>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</si>
  <si>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</si>
  <si>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</si>
  <si>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</si>
  <si>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</si>
  <si>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</si>
  <si>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</si>
  <si>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</si>
  <si>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</si>
  <si>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</si>
  <si>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</si>
  <si>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</si>
  <si>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</si>
  <si>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</si>
  <si>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</si>
  <si>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</si>
  <si>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</si>
  <si>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</si>
  <si>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</si>
  <si>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</si>
  <si>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</si>
  <si>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</si>
  <si>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</si>
  <si>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</si>
  <si>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</si>
  <si>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</si>
  <si>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</si>
  <si>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</si>
  <si>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</si>
  <si>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</si>
  <si>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</si>
  <si>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</si>
  <si>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</si>
  <si>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</si>
  <si>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</si>
  <si>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</si>
  <si>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</si>
  <si>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</si>
  <si>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</si>
  <si>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</si>
  <si>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</si>
  <si>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</si>
  <si>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</si>
  <si>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</si>
  <si>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</si>
  <si>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</si>
  <si>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</si>
  <si>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</si>
  <si>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</si>
  <si>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</si>
  <si>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</si>
  <si>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</si>
  <si>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</si>
  <si>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</si>
  <si>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</si>
  <si>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</si>
  <si>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</si>
  <si>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</si>
  <si>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</si>
  <si>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</si>
  <si>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</si>
  <si>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</si>
  <si>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</si>
  <si>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</si>
  <si>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</si>
  <si>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</si>
  <si>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</si>
  <si>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</si>
  <si>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</si>
  <si>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</si>
  <si>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</si>
  <si>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</si>
  <si>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</si>
  <si>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</si>
  <si>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</si>
  <si>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</si>
  <si>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</si>
  <si>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</si>
  <si>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</si>
  <si>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</si>
  <si>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</si>
  <si>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</si>
  <si>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</si>
  <si>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</si>
  <si>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</si>
  <si>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</si>
  <si>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</si>
  <si>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</si>
  <si>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</si>
  <si>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</si>
  <si>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</si>
  <si>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</si>
  <si>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</si>
  <si>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</si>
  <si>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</si>
  <si>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</si>
  <si>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</si>
  <si>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</si>
  <si>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</si>
  <si>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</si>
  <si>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</si>
  <si>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</si>
  <si>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</si>
  <si>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</si>
  <si>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</si>
  <si>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</si>
  <si>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</si>
  <si>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</si>
  <si>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</si>
  <si>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</si>
  <si>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</si>
  <si>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</si>
  <si>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</si>
  <si>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</si>
  <si>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</si>
  <si>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</si>
  <si>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</si>
  <si>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</si>
  <si>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</si>
  <si>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</si>
  <si>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</si>
  <si>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</si>
  <si>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</si>
  <si>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</si>
  <si>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</si>
  <si>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</si>
  <si>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</si>
  <si>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</si>
  <si>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</si>
  <si>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</si>
  <si>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</si>
  <si>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</si>
  <si>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</si>
  <si>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</si>
  <si>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</si>
  <si>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</si>
  <si>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</si>
  <si>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</si>
  <si>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</si>
  <si>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</si>
  <si>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</si>
  <si>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</si>
  <si>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</si>
  <si>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</si>
  <si>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</si>
  <si>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</si>
  <si>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</si>
  <si>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</si>
  <si>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</si>
  <si>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</si>
  <si>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</si>
  <si>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</si>
  <si>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</si>
  <si>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</si>
  <si>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</si>
  <si>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</si>
  <si>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</si>
  <si>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</si>
  <si>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</si>
  <si>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</si>
  <si>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</si>
  <si>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</si>
  <si>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</si>
  <si>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</si>
  <si>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</si>
  <si>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</si>
  <si>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</si>
  <si>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</si>
  <si>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</si>
  <si>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</si>
  <si>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</si>
  <si>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</si>
  <si>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</si>
  <si>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</si>
  <si>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</si>
  <si>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</si>
  <si>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</si>
  <si>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</si>
  <si>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</si>
  <si>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</si>
  <si>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</si>
  <si>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</si>
  <si>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</si>
  <si>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</si>
  <si>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</si>
  <si>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</si>
  <si>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</si>
  <si>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</si>
  <si>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</si>
  <si>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</si>
  <si>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</si>
  <si>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</si>
  <si>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</si>
  <si>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</si>
  <si>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</si>
  <si>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</si>
  <si>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</si>
  <si>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</si>
  <si>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</si>
  <si>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</si>
  <si>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</si>
  <si>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</si>
  <si>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</si>
  <si>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</si>
  <si>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</si>
  <si>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</si>
  <si>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</si>
  <si>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</si>
  <si>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</si>
  <si>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</si>
  <si>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</si>
  <si>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</si>
  <si>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</si>
  <si>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</si>
  <si>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</si>
  <si>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</si>
  <si>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</si>
  <si>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</si>
  <si>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</si>
  <si>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</si>
  <si>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</si>
  <si>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</si>
  <si>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</si>
  <si>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</si>
  <si>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</si>
  <si>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</si>
  <si>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</si>
  <si>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</si>
  <si>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</si>
  <si>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</si>
  <si>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</si>
  <si>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</si>
  <si>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</si>
  <si>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</si>
  <si>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</si>
  <si>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</si>
  <si>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</si>
  <si>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</si>
  <si>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</si>
  <si>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</si>
  <si>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</si>
  <si>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</si>
  <si>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</si>
  <si>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</si>
  <si>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</si>
  <si>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</si>
  <si>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</si>
  <si>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</si>
  <si>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</si>
  <si>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</si>
  <si>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</si>
  <si>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</si>
  <si>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</si>
  <si>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</si>
  <si>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</si>
  <si>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</si>
  <si>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</si>
  <si>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</si>
  <si>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</si>
  <si>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</si>
  <si>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</si>
  <si>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</si>
  <si>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</si>
  <si>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</si>
  <si>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</si>
  <si>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</si>
  <si>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</si>
  <si>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</si>
  <si>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</si>
  <si>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</si>
  <si>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</si>
  <si>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</si>
  <si>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</si>
  <si>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</si>
  <si>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</si>
  <si>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</si>
  <si>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</si>
  <si>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</si>
  <si>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</si>
  <si>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</si>
  <si>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</si>
  <si>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</si>
  <si>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</si>
  <si>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</si>
  <si>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</si>
  <si>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</si>
  <si>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</si>
  <si>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</si>
  <si>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</si>
  <si>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</si>
  <si>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</si>
  <si>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</si>
  <si>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</si>
  <si>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</si>
  <si>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</si>
  <si>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</si>
  <si>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</si>
  <si>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</si>
  <si>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</si>
  <si>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</si>
  <si>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</si>
  <si>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</si>
  <si>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</si>
  <si>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</si>
  <si>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</si>
  <si>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</si>
  <si>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</si>
  <si>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</si>
  <si>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</si>
  <si>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</si>
  <si>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</si>
  <si>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</si>
  <si>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</si>
  <si>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</si>
  <si>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</si>
  <si>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</si>
  <si>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</si>
  <si>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</si>
  <si>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</si>
  <si>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</si>
  <si>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</si>
  <si>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</si>
  <si>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</si>
  <si>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</si>
  <si>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</si>
  <si>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</si>
  <si>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</si>
  <si>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</si>
  <si>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</si>
  <si>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</si>
  <si>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</si>
  <si>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</si>
  <si>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</si>
  <si>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</si>
  <si>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</si>
  <si>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</si>
  <si>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</si>
  <si>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</si>
  <si>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</si>
  <si>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</si>
  <si>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</si>
  <si>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</si>
  <si>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</si>
  <si>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</si>
  <si>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</si>
  <si>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</si>
  <si>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</si>
  <si>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</si>
  <si>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</si>
  <si>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</si>
  <si>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</si>
  <si>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</si>
  <si>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</si>
  <si>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</si>
  <si>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</si>
  <si>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</si>
  <si>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</si>
  <si>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</si>
  <si>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</si>
  <si>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</si>
  <si>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</si>
  <si>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</si>
  <si>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</si>
  <si>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</si>
  <si>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</si>
  <si>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</si>
  <si>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</si>
  <si>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</si>
  <si>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</si>
  <si>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</si>
  <si>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</si>
  <si>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</si>
  <si>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</si>
  <si>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</si>
  <si>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</si>
  <si>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</si>
  <si>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</si>
  <si>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</si>
  <si>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</si>
  <si>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</si>
  <si>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</si>
  <si>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</si>
  <si>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</si>
  <si>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</si>
  <si>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</si>
  <si>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</si>
  <si>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</si>
  <si>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</si>
  <si>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</si>
  <si>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</si>
  <si>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</si>
  <si>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</si>
  <si>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</si>
  <si>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</si>
  <si>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</si>
  <si>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</si>
  <si>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</si>
  <si>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</si>
  <si>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</si>
  <si>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</si>
  <si>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</si>
  <si>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</si>
  <si>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</si>
  <si>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</si>
  <si>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</si>
  <si>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</si>
  <si>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</si>
  <si>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</si>
  <si>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</si>
  <si>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</si>
  <si>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</si>
  <si>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</si>
  <si>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</si>
  <si>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</si>
  <si>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</si>
  <si>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</si>
  <si>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</si>
  <si>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</si>
  <si>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</si>
  <si>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</si>
  <si>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</si>
  <si>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</si>
  <si>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</si>
  <si>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</si>
  <si>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</si>
  <si>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</si>
  <si>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</si>
  <si>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</si>
  <si>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</si>
  <si>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</si>
  <si>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</si>
  <si>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</si>
  <si>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</si>
  <si>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</si>
  <si>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</si>
  <si>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</si>
  <si>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</si>
  <si>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</si>
  <si>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</si>
  <si>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</si>
  <si>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</si>
  <si>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</si>
  <si>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</si>
  <si>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</si>
  <si>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</si>
  <si>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</si>
  <si>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</si>
  <si>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</si>
  <si>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</si>
  <si>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</si>
  <si>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</si>
  <si>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</si>
  <si>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</si>
  <si>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</si>
  <si>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</si>
  <si>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</si>
  <si>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</si>
  <si>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</si>
  <si>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</si>
  <si>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</si>
  <si>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</si>
  <si>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</si>
  <si>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</si>
  <si>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</si>
  <si>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</si>
  <si>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</si>
  <si>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</si>
  <si>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</si>
  <si>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</si>
  <si>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</si>
  <si>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</si>
  <si>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</si>
  <si>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</si>
  <si>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</si>
  <si>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</si>
  <si>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</si>
  <si>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</si>
  <si>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</si>
  <si>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</si>
  <si>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</si>
  <si>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</si>
  <si>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</si>
  <si>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</si>
  <si>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</si>
  <si>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</si>
  <si>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</si>
  <si>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</si>
  <si>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</si>
  <si>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</si>
  <si>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</si>
  <si>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</si>
  <si>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</si>
  <si>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</si>
  <si>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</si>
  <si>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</si>
  <si>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</si>
  <si>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</si>
  <si>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</si>
  <si>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</si>
  <si>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</si>
  <si>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</si>
  <si>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</si>
  <si>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</si>
  <si>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</si>
  <si>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</si>
  <si>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</si>
  <si>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</si>
  <si>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</si>
  <si>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</si>
  <si>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</si>
  <si>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</si>
  <si>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</si>
  <si>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</si>
  <si>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</si>
  <si>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</si>
  <si>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</si>
  <si>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</si>
  <si>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</si>
  <si>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</si>
  <si>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</si>
  <si>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</si>
  <si>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</si>
  <si>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</si>
  <si>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</si>
  <si>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</si>
  <si>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</si>
  <si>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</si>
  <si>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</si>
  <si>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</si>
  <si>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</si>
  <si>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</si>
  <si>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</si>
  <si>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</si>
  <si>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</si>
  <si>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</si>
  <si>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</si>
  <si>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</si>
  <si>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</si>
  <si>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</si>
  <si>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</si>
  <si>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</si>
  <si>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</si>
  <si>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</si>
  <si>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</si>
  <si>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</si>
  <si>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</si>
  <si>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</si>
  <si>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</si>
  <si>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</si>
  <si>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</si>
  <si>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</si>
  <si>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</si>
  <si>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</si>
  <si>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</si>
  <si>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</si>
  <si>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</si>
  <si>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</si>
  <si>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</si>
  <si>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</si>
  <si>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</si>
  <si>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</si>
  <si>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</si>
  <si>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</si>
  <si>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</si>
  <si>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</si>
  <si>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</si>
  <si>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</si>
  <si>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</si>
  <si>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</si>
  <si>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</si>
  <si>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</si>
  <si>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</si>
  <si>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</si>
  <si>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</si>
  <si>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</si>
  <si>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</si>
  <si>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</si>
  <si>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</si>
  <si>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</si>
  <si>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</si>
  <si>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</si>
  <si>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</si>
  <si>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</si>
  <si>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</si>
  <si>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</si>
  <si>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</si>
  <si>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</si>
  <si>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</si>
  <si>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</si>
  <si>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</si>
  <si>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</si>
  <si>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</si>
  <si>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</si>
  <si>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</si>
  <si>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</si>
  <si>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</si>
  <si>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</si>
  <si>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</si>
  <si>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</si>
  <si>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</si>
  <si>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</si>
  <si>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</si>
  <si>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</si>
  <si>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</si>
  <si>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</si>
  <si>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</si>
  <si>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</si>
  <si>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</si>
  <si>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</si>
  <si>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</si>
  <si>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</si>
  <si>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</si>
  <si>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</si>
  <si>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</si>
  <si>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</si>
  <si>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</si>
  <si>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</si>
  <si>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</si>
  <si>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</si>
  <si>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</si>
  <si>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</si>
  <si>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</si>
  <si>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</si>
  <si>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</si>
  <si>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</si>
  <si>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</si>
  <si>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</si>
  <si>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</si>
  <si>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</si>
  <si>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</si>
  <si>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</si>
  <si>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</si>
  <si>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</si>
  <si>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</si>
  <si>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</si>
  <si>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</si>
  <si>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</si>
  <si>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</si>
  <si>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</si>
  <si>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</si>
  <si>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</si>
  <si>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</si>
  <si>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</si>
  <si>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</si>
  <si>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</si>
  <si>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</si>
  <si>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</si>
  <si>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</si>
  <si>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</si>
  <si>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</si>
  <si>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</si>
  <si>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</si>
  <si>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</si>
  <si>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</si>
  <si>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</si>
  <si>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</si>
  <si>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</si>
  <si>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</si>
  <si>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</si>
  <si>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</si>
  <si>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</si>
  <si>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</si>
  <si>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</si>
  <si>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</si>
  <si>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</si>
  <si>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</si>
  <si>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</si>
  <si>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</si>
  <si>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</si>
  <si>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</si>
  <si>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</si>
  <si>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</si>
  <si>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</si>
  <si>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</si>
  <si>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</si>
  <si>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</si>
  <si>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</si>
  <si>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</si>
  <si>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</si>
  <si>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</si>
  <si>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</si>
  <si>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</si>
  <si>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</si>
  <si>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</si>
  <si>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</si>
  <si>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</si>
  <si>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</si>
  <si>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</si>
  <si>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</si>
  <si>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</si>
  <si>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</si>
  <si>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</si>
  <si>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</si>
  <si>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</si>
  <si>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</si>
  <si>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</si>
  <si>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</si>
  <si>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</si>
  <si>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</si>
  <si>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</si>
  <si>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</si>
  <si>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</si>
  <si>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</si>
  <si>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</si>
  <si>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</si>
  <si>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</si>
  <si>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</si>
  <si>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</si>
  <si>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</si>
  <si>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</si>
  <si>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</si>
  <si>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</si>
  <si>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</si>
  <si>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</si>
  <si>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</si>
  <si>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</si>
  <si>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</si>
  <si>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</si>
  <si>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</si>
  <si>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</si>
  <si>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</si>
  <si>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</si>
  <si>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</si>
  <si>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</si>
  <si>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</si>
  <si>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</si>
  <si>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</si>
  <si>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</si>
  <si>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</si>
  <si>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</si>
  <si>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</si>
  <si>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</si>
  <si>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</si>
  <si>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</si>
  <si>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</si>
  <si>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</si>
  <si>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</si>
  <si>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</si>
  <si>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</si>
  <si>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</si>
  <si>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</si>
  <si>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</si>
  <si>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</si>
  <si>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</si>
  <si>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</si>
  <si>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</si>
  <si>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</si>
  <si>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</si>
  <si>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</si>
  <si>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</si>
  <si>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</si>
  <si>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</si>
  <si>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</si>
  <si>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</si>
  <si>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</si>
  <si>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</si>
  <si>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</si>
  <si>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</si>
  <si>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</si>
  <si>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</si>
  <si>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</si>
  <si>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</si>
  <si>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</si>
  <si>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</si>
  <si>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</si>
  <si>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</si>
  <si>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</si>
  <si>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</si>
  <si>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</si>
  <si>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</si>
  <si>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</si>
  <si>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</si>
  <si>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</si>
  <si>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</si>
  <si>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</si>
  <si>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</si>
  <si>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</si>
  <si>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</si>
  <si>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</si>
  <si>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</si>
  <si>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</si>
  <si>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</si>
  <si>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</si>
  <si>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</si>
  <si>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</si>
  <si>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</si>
  <si>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</si>
  <si>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</si>
  <si>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</si>
  <si>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</si>
  <si>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</si>
  <si>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</si>
  <si>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</si>
  <si>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</si>
  <si>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</si>
  <si>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</si>
  <si>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</si>
  <si>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</si>
  <si>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</si>
  <si>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</si>
  <si>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</si>
  <si>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</si>
  <si>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</si>
  <si>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</si>
  <si>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</si>
  <si>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</si>
  <si>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</si>
  <si>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</si>
  <si>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</si>
  <si>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</si>
  <si>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</si>
  <si>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</si>
  <si>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</si>
  <si>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</si>
  <si>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</si>
  <si>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</si>
  <si>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</si>
  <si>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</si>
  <si>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</si>
  <si>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</si>
  <si>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</si>
  <si>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</si>
  <si>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</si>
  <si>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</si>
  <si>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</si>
  <si>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</si>
  <si>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</si>
  <si>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</si>
  <si>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</si>
  <si>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</si>
  <si>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</si>
  <si>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</si>
  <si>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</si>
  <si>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</si>
  <si>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</si>
  <si>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</si>
  <si>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</si>
  <si>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</si>
  <si>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</si>
  <si>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</si>
  <si>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</si>
  <si>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</si>
  <si>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</si>
  <si>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</si>
  <si>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</si>
  <si>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</si>
  <si>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</si>
  <si>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</si>
  <si>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</si>
  <si>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</si>
  <si>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</si>
  <si>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</si>
  <si>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</si>
  <si>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</si>
  <si>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</si>
  <si>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</si>
  <si>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</si>
  <si>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</si>
  <si>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</si>
  <si>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</si>
  <si>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</si>
  <si>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</si>
  <si>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</si>
  <si>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</si>
  <si>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</si>
  <si>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</si>
  <si>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</si>
  <si>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</si>
  <si>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</si>
  <si>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</si>
  <si>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</si>
  <si>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</si>
  <si>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</si>
  <si>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</si>
  <si>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</si>
  <si>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</si>
  <si>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</si>
  <si>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</si>
  <si>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</si>
  <si>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</si>
  <si>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</si>
  <si>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</si>
  <si>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</si>
  <si>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</si>
  <si>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</si>
  <si>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</si>
  <si>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</si>
  <si>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</si>
  <si>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</si>
  <si>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</si>
  <si>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</si>
  <si>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</si>
  <si>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</si>
  <si>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</si>
  <si>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</si>
  <si>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</si>
  <si>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</si>
  <si>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</si>
  <si>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</si>
  <si>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</si>
  <si>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</si>
  <si>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</si>
  <si>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</si>
  <si>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</si>
  <si>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</si>
  <si>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</si>
  <si>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</si>
  <si>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</si>
  <si>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</si>
  <si>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</si>
  <si>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</si>
  <si>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</si>
  <si>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</si>
  <si>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</si>
  <si>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</si>
  <si>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</si>
  <si>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</si>
  <si>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</si>
  <si>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</si>
  <si>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</si>
  <si>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</si>
  <si>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</si>
  <si>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</si>
  <si>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</si>
  <si>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</si>
  <si>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</si>
  <si>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</si>
  <si>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</si>
  <si>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</si>
  <si>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</si>
  <si>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</si>
  <si>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</si>
  <si>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</si>
  <si>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</si>
  <si>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</si>
  <si>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</si>
  <si>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</si>
  <si>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</si>
  <si>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</si>
  <si>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</si>
  <si>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</si>
  <si>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</si>
  <si>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</si>
  <si>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</si>
  <si>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</si>
  <si>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</si>
  <si>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</si>
  <si>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</si>
  <si>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</si>
  <si>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</si>
  <si>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</si>
  <si>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</si>
  <si>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</si>
  <si>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</si>
  <si>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</si>
  <si>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</si>
  <si>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</si>
  <si>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</si>
  <si>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</si>
  <si>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</si>
  <si>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</si>
  <si>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</si>
  <si>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</si>
  <si>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</si>
  <si>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</si>
  <si>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</si>
  <si>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</si>
  <si>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</si>
  <si>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</si>
  <si>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</si>
  <si>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</si>
  <si>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</si>
  <si>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</si>
  <si>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</si>
  <si>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</si>
  <si>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</si>
  <si>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</si>
  <si>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</si>
  <si>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</si>
  <si>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</si>
  <si>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</si>
  <si>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</si>
  <si>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</si>
  <si>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</si>
  <si>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</si>
  <si>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</si>
  <si>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</si>
  <si>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</si>
  <si>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</si>
  <si>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</si>
  <si>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</si>
  <si>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</si>
  <si>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</si>
  <si>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</si>
  <si>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</si>
  <si>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</si>
  <si>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</si>
  <si>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</si>
  <si>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</si>
  <si>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</si>
  <si>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</si>
  <si>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</si>
  <si>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</si>
  <si>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</si>
  <si>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</si>
  <si>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</si>
  <si>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</si>
  <si>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</si>
  <si>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</si>
  <si>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</si>
  <si>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</si>
  <si>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</si>
  <si>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</si>
  <si>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</si>
  <si>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</si>
  <si>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</si>
  <si>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</si>
  <si>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</si>
  <si>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</si>
  <si>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</si>
  <si>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</si>
  <si>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</si>
  <si>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</si>
  <si>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</si>
  <si>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</si>
  <si>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</si>
  <si>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</si>
  <si>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</si>
  <si>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</si>
  <si>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</si>
  <si>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</si>
  <si>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</si>
  <si>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</si>
  <si>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</si>
  <si>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</si>
  <si>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</si>
  <si>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</si>
  <si>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</si>
  <si>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</si>
  <si>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</si>
  <si>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</si>
  <si>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</si>
  <si>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</si>
  <si>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</si>
  <si>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</si>
  <si>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</si>
  <si>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</si>
  <si>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</si>
  <si>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</si>
  <si>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</si>
  <si>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</si>
  <si>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</si>
  <si>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</si>
  <si>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</si>
  <si>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</si>
  <si>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</si>
  <si>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</si>
  <si>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</si>
  <si>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</si>
  <si>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</si>
  <si>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</si>
  <si>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</si>
  <si>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</si>
  <si>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</si>
  <si>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</si>
  <si>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</si>
  <si>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</si>
  <si>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</si>
  <si>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</si>
  <si>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</si>
  <si>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</si>
  <si>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</si>
  <si>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</si>
  <si>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</si>
  <si>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</si>
  <si>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</si>
  <si>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</si>
  <si>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</si>
  <si>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</si>
  <si>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</si>
  <si>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</si>
  <si>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</si>
  <si>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</si>
  <si>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</si>
  <si>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</si>
  <si>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</si>
  <si>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</si>
  <si>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</si>
  <si>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</si>
  <si>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</si>
  <si>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</si>
  <si>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</si>
  <si>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</si>
  <si>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</si>
  <si>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</si>
  <si>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</si>
  <si>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</si>
  <si>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</si>
  <si>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</si>
  <si>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</si>
  <si>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</si>
  <si>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</si>
  <si>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</si>
  <si>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</si>
  <si>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</si>
  <si>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</si>
  <si>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</si>
  <si>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</si>
  <si>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</si>
  <si>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</si>
  <si>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</si>
  <si>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</si>
  <si>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</si>
  <si>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</si>
  <si>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</si>
  <si>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</si>
  <si>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</si>
  <si>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</si>
  <si>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</si>
  <si>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</si>
  <si>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</si>
  <si>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</si>
  <si>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</si>
  <si>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</si>
  <si>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</si>
  <si>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</si>
  <si>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</si>
  <si>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</si>
  <si>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</si>
  <si>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</si>
  <si>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</si>
  <si>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</si>
  <si>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</si>
  <si>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</si>
  <si>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</si>
  <si>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</si>
  <si>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</si>
  <si>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</si>
  <si>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</si>
  <si>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</si>
  <si>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</si>
  <si>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</si>
  <si>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</si>
  <si>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</si>
  <si>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</si>
  <si>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</si>
  <si>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</si>
  <si>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</si>
  <si>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</si>
  <si>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</si>
  <si>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</si>
  <si>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</si>
  <si>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</si>
  <si>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</si>
  <si>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</si>
  <si>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</si>
  <si>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</si>
  <si>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</si>
  <si>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</si>
  <si>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</si>
  <si>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</si>
  <si>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</si>
  <si>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</si>
  <si>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</si>
  <si>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</si>
  <si>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</si>
  <si>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</si>
  <si>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</si>
  <si>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</si>
  <si>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</si>
  <si>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</si>
  <si>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</si>
  <si>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</si>
  <si>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</si>
  <si>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</si>
  <si>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</si>
  <si>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</si>
  <si>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</si>
  <si>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</si>
  <si>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</si>
  <si>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</si>
  <si>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</si>
  <si>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</si>
  <si>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</si>
  <si>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</si>
  <si>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</si>
  <si>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</si>
  <si>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</si>
  <si>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</si>
  <si>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</si>
  <si>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</si>
  <si>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</si>
  <si>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</si>
  <si>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</si>
  <si>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</si>
  <si>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</si>
  <si>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</si>
  <si>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</si>
  <si>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</si>
  <si>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</si>
  <si>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</si>
  <si>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</si>
  <si>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</si>
  <si>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</si>
  <si>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</si>
  <si>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</si>
  <si>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</si>
  <si>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</si>
  <si>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</si>
  <si>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</si>
  <si>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</si>
  <si>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</si>
  <si>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</si>
  <si>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</si>
  <si>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</si>
  <si>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</si>
  <si>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</si>
  <si>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</si>
  <si>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</si>
  <si>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</si>
  <si>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</si>
  <si>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</si>
  <si>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</si>
  <si>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</si>
  <si>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</si>
  <si>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</si>
  <si>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</si>
  <si>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</si>
  <si>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</si>
  <si>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</si>
  <si>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</si>
  <si>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</si>
  <si>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</si>
  <si>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</si>
  <si>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</si>
  <si>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</si>
  <si>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</si>
  <si>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</si>
  <si>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</si>
  <si>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</si>
  <si>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</si>
  <si>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</si>
  <si>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</si>
  <si>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</si>
  <si>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</si>
  <si>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</si>
  <si>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</si>
  <si>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</si>
  <si>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</si>
  <si>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</si>
  <si>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</si>
  <si>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</si>
  <si>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</si>
  <si>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</si>
  <si>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</si>
  <si>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</si>
  <si>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</si>
  <si>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</si>
  <si>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</si>
  <si>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</si>
  <si>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</si>
  <si>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</si>
  <si>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</si>
  <si>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</si>
  <si>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</si>
  <si>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</si>
  <si>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</si>
  <si>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</si>
  <si>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</si>
  <si>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</si>
  <si>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</si>
  <si>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</si>
  <si>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</si>
  <si>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</si>
  <si>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</si>
  <si>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</si>
  <si>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</si>
  <si>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</si>
  <si>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</si>
  <si>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</si>
  <si>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</si>
  <si>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</si>
  <si>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</si>
  <si>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</si>
  <si>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</si>
  <si>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</si>
  <si>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</si>
  <si>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</si>
  <si>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</si>
  <si>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</si>
  <si>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</si>
  <si>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</si>
  <si>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</si>
  <si>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</si>
  <si>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</si>
  <si>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</si>
  <si>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</si>
  <si>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</si>
  <si>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</si>
  <si>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</si>
  <si>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</si>
  <si>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</si>
  <si>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</si>
  <si>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</si>
  <si>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</si>
  <si>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</si>
  <si>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</si>
  <si>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</si>
  <si>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</si>
  <si>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</si>
  <si>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</si>
  <si>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</si>
  <si>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</si>
  <si>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</si>
  <si>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</si>
  <si>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</si>
  <si>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</si>
  <si>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</si>
  <si>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</si>
  <si>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</si>
  <si>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</si>
  <si>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</si>
  <si>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</si>
  <si>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</si>
  <si>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</si>
  <si>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</si>
  <si>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</si>
  <si>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</si>
  <si>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</si>
  <si>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</si>
  <si>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</si>
  <si>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</si>
  <si>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</si>
  <si>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</si>
  <si>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</si>
  <si>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</si>
  <si>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</si>
  <si>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</si>
  <si>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</si>
  <si>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</si>
  <si>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</si>
  <si>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</si>
  <si>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</si>
  <si>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</si>
  <si>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</si>
  <si>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</si>
  <si>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</si>
  <si>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</si>
  <si>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</si>
  <si>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</si>
  <si>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</si>
  <si>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</si>
  <si>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</si>
  <si>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</si>
  <si>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</si>
  <si>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</si>
  <si>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</si>
  <si>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</si>
  <si>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</si>
  <si>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</si>
  <si>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</si>
  <si>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</si>
  <si>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</si>
  <si>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</si>
  <si>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</si>
  <si>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</si>
  <si>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</si>
  <si>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</si>
  <si>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</si>
  <si>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</si>
  <si>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</si>
  <si>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</si>
  <si>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</si>
  <si>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</si>
  <si>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</si>
  <si>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</si>
  <si>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</si>
  <si>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</si>
  <si>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</si>
  <si>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</si>
  <si>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</si>
  <si>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</si>
  <si>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</si>
  <si>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</si>
  <si>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</si>
  <si>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</si>
  <si>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</si>
  <si>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</si>
  <si>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</si>
  <si>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</si>
  <si>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</si>
  <si>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</si>
  <si>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</si>
  <si>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</si>
  <si>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</si>
  <si>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</si>
  <si>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</si>
  <si>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</si>
  <si>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</si>
  <si>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</si>
  <si>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</si>
  <si>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</si>
  <si>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</si>
  <si>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</si>
  <si>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</si>
  <si>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</si>
  <si>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</si>
  <si>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</si>
  <si>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</si>
  <si>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</si>
  <si>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</si>
  <si>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</si>
  <si>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</si>
  <si>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</si>
  <si>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</si>
  <si>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</si>
  <si>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</si>
  <si>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</si>
  <si>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</si>
  <si>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</si>
  <si>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</si>
  <si>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</si>
  <si>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</si>
  <si>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</si>
  <si>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</si>
  <si>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</si>
  <si>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</si>
  <si>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</si>
  <si>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</si>
  <si>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</si>
  <si>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</si>
  <si>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</si>
  <si>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</si>
  <si>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</si>
  <si>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</si>
  <si>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</si>
  <si>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</si>
  <si>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</si>
  <si>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</si>
  <si>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</si>
  <si>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</si>
  <si>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</si>
  <si>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</si>
  <si>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</si>
  <si>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</si>
  <si>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</si>
  <si>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</si>
  <si>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</si>
  <si>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</si>
  <si>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</si>
  <si>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</si>
  <si>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</si>
  <si>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</si>
  <si>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</si>
  <si>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</si>
  <si>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</si>
  <si>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</si>
  <si>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</si>
  <si>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</si>
  <si>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</si>
  <si>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</si>
  <si>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</si>
  <si>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</si>
  <si>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</si>
  <si>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</si>
  <si>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</si>
  <si>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</si>
  <si>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</si>
  <si>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</si>
  <si>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</si>
  <si>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</si>
  <si>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</si>
  <si>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</si>
  <si>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</si>
  <si>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</si>
  <si>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</si>
  <si>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</si>
  <si>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</si>
  <si>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</si>
  <si>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</si>
  <si>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</si>
  <si>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</si>
  <si>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</si>
  <si>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</si>
  <si>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</si>
  <si>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</si>
  <si>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</si>
  <si>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</si>
  <si>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</si>
  <si>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</si>
  <si>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</si>
  <si>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</si>
  <si>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</si>
  <si>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</si>
  <si>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</si>
  <si>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</si>
  <si>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</si>
  <si>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</si>
  <si>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</si>
  <si>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</si>
  <si>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</si>
  <si>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</si>
  <si>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</si>
  <si>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</si>
  <si>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</si>
  <si>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</si>
  <si>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</si>
  <si>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</si>
  <si>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</si>
  <si>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</si>
  <si>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</si>
  <si>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</si>
  <si>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</si>
  <si>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</si>
  <si>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</si>
  <si>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</si>
  <si>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</si>
  <si>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</si>
  <si>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</si>
  <si>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</si>
  <si>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</si>
  <si>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</si>
  <si>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</si>
  <si>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</si>
  <si>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</si>
  <si>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</si>
  <si>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</si>
  <si>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</si>
  <si>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</si>
  <si>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</si>
  <si>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</si>
  <si>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</si>
  <si>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</si>
  <si>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</si>
  <si>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</si>
  <si>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</si>
  <si>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</si>
  <si>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</si>
  <si>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</si>
  <si>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</si>
  <si>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</si>
  <si>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</si>
  <si>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</si>
  <si>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</si>
  <si>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</si>
  <si>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</si>
  <si>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</si>
  <si>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</si>
  <si>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</si>
  <si>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</si>
  <si>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</si>
  <si>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</si>
  <si>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</si>
  <si>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</si>
  <si>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</si>
  <si>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</si>
  <si>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</si>
  <si>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</si>
  <si>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</si>
  <si>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</si>
  <si>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</si>
  <si>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</si>
  <si>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</si>
  <si>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</si>
  <si>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</si>
  <si>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</si>
  <si>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</si>
  <si>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</si>
  <si>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</si>
  <si>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</si>
  <si>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</si>
  <si>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</si>
  <si>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</si>
  <si>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</si>
  <si>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</si>
  <si>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</si>
  <si>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</si>
  <si>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</si>
  <si>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</si>
  <si>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</si>
  <si>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</si>
  <si>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</si>
  <si>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</si>
  <si>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</si>
  <si>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</si>
  <si>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</si>
  <si>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</si>
  <si>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</si>
  <si>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</si>
  <si>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</si>
  <si>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</si>
  <si>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</si>
  <si>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</si>
  <si>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</si>
  <si>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</si>
  <si>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</si>
  <si>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</si>
  <si>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</si>
  <si>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</si>
  <si>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</si>
  <si>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</si>
  <si>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</si>
  <si>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</si>
  <si>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</si>
  <si>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</si>
  <si>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</si>
  <si>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</si>
  <si>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</si>
  <si>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</si>
  <si>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</si>
  <si>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</si>
  <si>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</si>
  <si>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</si>
  <si>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</si>
  <si>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</si>
  <si>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</si>
  <si>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</si>
  <si>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</si>
  <si>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</si>
  <si>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</si>
  <si>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</si>
  <si>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</si>
  <si>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</si>
  <si>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</si>
  <si>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</si>
  <si>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</si>
  <si>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</si>
  <si>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</si>
  <si>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</si>
  <si>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</si>
  <si>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</si>
  <si>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</si>
  <si>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</si>
  <si>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</si>
  <si>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</si>
  <si>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</si>
  <si>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</si>
  <si>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</si>
  <si>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</si>
  <si>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</si>
  <si>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</si>
  <si>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</si>
  <si>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</si>
  <si>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</si>
  <si>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</si>
  <si>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</si>
  <si>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</si>
  <si>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</si>
  <si>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</si>
  <si>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</si>
  <si>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</si>
  <si>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</si>
  <si>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</si>
  <si>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</si>
  <si>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</si>
  <si>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</si>
  <si>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</si>
  <si>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</si>
  <si>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</si>
  <si>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</si>
  <si>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</si>
  <si>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</si>
  <si>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</si>
  <si>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</si>
  <si>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</si>
  <si>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</si>
  <si>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</si>
  <si>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</si>
  <si>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</si>
  <si>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</si>
  <si>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</si>
  <si>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</si>
  <si>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</si>
  <si>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</si>
  <si>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</si>
  <si>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</si>
  <si>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</si>
  <si>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</si>
  <si>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</si>
  <si>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</si>
  <si>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</si>
  <si>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</si>
  <si>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</si>
  <si>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</si>
  <si>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</si>
  <si>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</si>
  <si>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</si>
  <si>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</si>
  <si>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</si>
  <si>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</si>
  <si>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</si>
  <si>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</si>
  <si>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</si>
  <si>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</si>
  <si>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</si>
  <si>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</si>
  <si>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</si>
  <si>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</si>
  <si>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</si>
  <si>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</si>
  <si>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</si>
  <si>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</si>
  <si>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</si>
  <si>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</si>
  <si>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</si>
  <si>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</si>
  <si>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</si>
  <si>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</si>
  <si>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</si>
  <si>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</si>
  <si>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</si>
  <si>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</si>
  <si>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</si>
  <si>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</si>
  <si>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</si>
  <si>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</si>
  <si>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</si>
  <si>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</si>
  <si>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</si>
  <si>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</si>
  <si>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</si>
  <si>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</si>
  <si>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</si>
  <si>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</si>
  <si>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</si>
  <si>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</si>
  <si>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</si>
  <si>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</si>
  <si>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</si>
  <si>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</si>
  <si>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</si>
  <si>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</si>
  <si>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</si>
  <si>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</si>
  <si>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</si>
  <si>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</si>
  <si>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</si>
  <si>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</si>
  <si>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</si>
  <si>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</si>
  <si>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</si>
  <si>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</si>
  <si>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</si>
  <si>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</si>
  <si>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</si>
  <si>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</si>
  <si>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</si>
  <si>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</si>
  <si>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</si>
  <si>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</si>
  <si>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</si>
  <si>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</si>
  <si>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</si>
  <si>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</si>
  <si>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</si>
  <si>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</si>
  <si>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</si>
  <si>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</si>
  <si>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</si>
  <si>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</si>
  <si>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</si>
  <si>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</si>
  <si>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</si>
  <si>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</si>
  <si>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</si>
  <si>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</si>
  <si>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</si>
  <si>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</si>
  <si>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</si>
  <si>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</si>
  <si>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</si>
  <si>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</si>
  <si>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</si>
  <si>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</si>
  <si>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</si>
  <si>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</si>
  <si>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</si>
  <si>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</si>
  <si>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</si>
  <si>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</si>
  <si>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</si>
  <si>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</si>
  <si>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</si>
  <si>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</si>
  <si>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</si>
  <si>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</si>
  <si>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</si>
  <si>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</si>
  <si>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</si>
  <si>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</si>
  <si>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</si>
  <si>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</si>
  <si>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</si>
  <si>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</si>
  <si>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</si>
  <si>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</si>
  <si>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</si>
  <si>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</si>
  <si>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</si>
  <si>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</si>
  <si>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</si>
  <si>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</si>
  <si>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</si>
  <si>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</si>
  <si>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</si>
  <si>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</si>
  <si>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</si>
  <si>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</si>
  <si>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</si>
  <si>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</si>
  <si>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</si>
  <si>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</si>
  <si>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</si>
  <si>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</si>
  <si>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</si>
  <si>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</si>
  <si>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</si>
  <si>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</si>
  <si>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</si>
  <si>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</si>
  <si>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</si>
  <si>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</si>
  <si>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</si>
  <si>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</si>
  <si>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</si>
  <si>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</si>
  <si>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</si>
  <si>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</si>
  <si>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</si>
  <si>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</si>
  <si>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</si>
  <si>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</si>
  <si>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</si>
  <si>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</si>
  <si>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</si>
  <si>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</si>
  <si>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</si>
  <si>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</si>
  <si>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</si>
  <si>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</si>
  <si>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</si>
  <si>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</si>
  <si>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</si>
  <si>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</si>
  <si>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</si>
  <si>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</si>
  <si>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</si>
  <si>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</si>
  <si>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</si>
  <si>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</si>
  <si>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</si>
  <si>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</si>
  <si>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</si>
  <si>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</si>
  <si>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</si>
  <si>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</si>
  <si>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</si>
  <si>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</si>
  <si>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</si>
  <si>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</si>
  <si>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</si>
  <si>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</si>
  <si>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</si>
  <si>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</si>
  <si>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</si>
  <si>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</si>
  <si>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</si>
  <si>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</si>
  <si>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</si>
  <si>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</si>
  <si>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</si>
  <si>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</si>
  <si>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</si>
  <si>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</si>
  <si>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</si>
  <si>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</si>
  <si>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</si>
  <si>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</si>
  <si>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</si>
  <si>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</si>
  <si>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</si>
  <si>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</si>
  <si>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</si>
  <si>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</si>
  <si>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</si>
  <si>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</si>
  <si>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</si>
  <si>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</si>
  <si>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</si>
  <si>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</si>
  <si>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</si>
  <si>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</si>
  <si>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</si>
  <si>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</si>
  <si>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</si>
  <si>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</si>
  <si>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</si>
  <si>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</si>
  <si>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</si>
  <si>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</si>
  <si>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</si>
  <si>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</si>
  <si>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</si>
  <si>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</si>
  <si>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</si>
  <si>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</si>
  <si>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</si>
  <si>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</si>
  <si>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</si>
  <si>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</si>
  <si>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</si>
  <si>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</si>
  <si>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</si>
  <si>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</si>
  <si>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</si>
  <si>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</si>
  <si>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</si>
  <si>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</si>
  <si>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</si>
  <si>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</si>
  <si>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</si>
  <si>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</si>
  <si>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</si>
  <si>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</si>
  <si>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</si>
  <si>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</si>
  <si>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</si>
  <si>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</si>
  <si>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</si>
  <si>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</si>
  <si>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</si>
  <si>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</si>
  <si>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</si>
  <si>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</si>
  <si>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</si>
  <si>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</si>
  <si>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</si>
  <si>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</si>
  <si>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</si>
  <si>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</si>
  <si>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</si>
  <si>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</si>
  <si>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</si>
  <si>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</si>
  <si>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</si>
  <si>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</si>
  <si>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</si>
  <si>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</si>
  <si>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</si>
  <si>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</si>
  <si>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</si>
  <si>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</si>
  <si>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</si>
  <si>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</si>
  <si>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</si>
  <si>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</si>
  <si>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</si>
  <si>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</si>
  <si>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</si>
  <si>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</si>
  <si>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</si>
  <si>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</si>
  <si>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</si>
  <si>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</si>
  <si>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</si>
  <si>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</si>
  <si>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</si>
  <si>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</si>
  <si>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</si>
  <si>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</si>
  <si>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</si>
  <si>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</si>
  <si>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</si>
  <si>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</si>
  <si>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</si>
  <si>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</si>
  <si>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</si>
  <si>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</si>
  <si>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</si>
  <si>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</si>
  <si>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</si>
  <si>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</si>
  <si>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</si>
  <si>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</si>
  <si>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</si>
  <si>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</si>
  <si>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</si>
  <si>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</si>
  <si>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</si>
  <si>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</si>
  <si>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</si>
  <si>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</si>
  <si>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</si>
  <si>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</si>
  <si>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</si>
  <si>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</si>
  <si>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</si>
  <si>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</si>
  <si>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</si>
  <si>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</si>
  <si>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</si>
  <si>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</si>
  <si>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</si>
  <si>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</si>
  <si>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</si>
  <si>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</si>
  <si>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</si>
  <si>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</si>
  <si>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</si>
  <si>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</si>
  <si>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</si>
  <si>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</si>
  <si>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</si>
  <si>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</si>
  <si>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</si>
  <si>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</si>
  <si>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</si>
  <si>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</si>
  <si>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</si>
  <si>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</si>
  <si>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</si>
  <si>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</si>
  <si>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</si>
  <si>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</si>
  <si>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</si>
  <si>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</si>
  <si>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</si>
  <si>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</si>
  <si>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</si>
  <si>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</si>
  <si>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</si>
  <si>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</si>
  <si>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</si>
  <si>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</si>
  <si>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</si>
  <si>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</si>
  <si>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</si>
  <si>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</si>
  <si>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</si>
  <si>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</si>
  <si>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</si>
  <si>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</si>
  <si>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</si>
  <si>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</si>
  <si>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</si>
  <si>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</si>
  <si>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</si>
  <si>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</si>
  <si>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</si>
  <si>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</si>
  <si>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</si>
  <si>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</si>
  <si>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</si>
  <si>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</si>
  <si>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</si>
  <si>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</si>
  <si>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</si>
  <si>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</si>
  <si>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</si>
  <si>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</si>
  <si>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</si>
  <si>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</si>
  <si>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</si>
  <si>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</si>
  <si>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</si>
  <si>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</si>
  <si>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</si>
  <si>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</si>
  <si>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</si>
  <si>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</si>
  <si>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</si>
  <si>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</si>
  <si>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</si>
  <si>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</si>
  <si>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</si>
  <si>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</si>
  <si>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</si>
  <si>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</si>
  <si>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</si>
  <si>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</si>
  <si>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</si>
  <si>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</si>
  <si>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</si>
  <si>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</si>
  <si>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</si>
  <si>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</si>
  <si>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</si>
  <si>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</si>
  <si>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</si>
  <si>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</si>
  <si>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</si>
  <si>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</si>
  <si>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</si>
  <si>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</si>
  <si>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</si>
  <si>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</si>
  <si>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</si>
  <si>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</si>
  <si>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</si>
  <si>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</si>
  <si>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</si>
  <si>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</si>
  <si>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</si>
  <si>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</si>
  <si>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</si>
  <si>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</si>
  <si>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</si>
  <si>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</si>
  <si>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</si>
  <si>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</si>
  <si>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</si>
  <si>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</si>
  <si>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</si>
  <si>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</si>
  <si>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</si>
  <si>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</si>
  <si>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</si>
  <si>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</si>
  <si>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</si>
  <si>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</si>
  <si>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</si>
  <si>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</si>
  <si>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</si>
  <si>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</si>
  <si>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</si>
  <si>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</si>
  <si>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</si>
  <si>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</si>
  <si>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</si>
  <si>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</si>
  <si>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</si>
  <si>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</si>
  <si>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</si>
  <si>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</si>
  <si>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</si>
  <si>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</si>
  <si>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</si>
  <si>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</si>
  <si>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</si>
  <si>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</si>
  <si>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</si>
  <si>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</si>
  <si>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</si>
  <si>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</si>
  <si>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</si>
  <si>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</si>
  <si>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</si>
  <si>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</si>
  <si>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</si>
  <si>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</si>
  <si>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</si>
  <si>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</si>
  <si>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</si>
  <si>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</si>
  <si>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</si>
  <si>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</si>
  <si>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</si>
  <si>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</si>
  <si>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</si>
  <si>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</si>
  <si>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</si>
  <si>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</si>
  <si>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</si>
  <si>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</si>
  <si>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</si>
  <si>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</si>
  <si>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</si>
  <si>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</si>
  <si>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</si>
  <si>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</si>
  <si>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</si>
  <si>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</si>
  <si>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</si>
  <si>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</si>
  <si>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</si>
  <si>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</si>
  <si>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</si>
  <si>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</si>
  <si>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</si>
  <si>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</si>
  <si>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</si>
  <si>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</si>
  <si>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</si>
  <si>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</si>
  <si>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</si>
  <si>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</si>
  <si>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</si>
  <si>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</si>
  <si>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</si>
  <si>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</si>
  <si>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</si>
  <si>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</si>
  <si>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</si>
  <si>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</si>
  <si>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</si>
  <si>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</si>
  <si>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</si>
  <si>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</si>
  <si>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</si>
  <si>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</si>
  <si>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</si>
  <si>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</si>
  <si>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</si>
  <si>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</si>
  <si>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</si>
  <si>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</si>
  <si>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</si>
  <si>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</si>
  <si>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</si>
  <si>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</si>
  <si>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</si>
  <si>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</si>
  <si>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</si>
  <si>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</si>
  <si>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</si>
  <si>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</si>
  <si>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</si>
  <si>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</si>
  <si>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</si>
  <si>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</si>
  <si>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</si>
  <si>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</si>
  <si>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</si>
  <si>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</si>
  <si>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</si>
  <si>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</si>
  <si>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</si>
  <si>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</si>
  <si>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</si>
  <si>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</si>
  <si>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</si>
  <si>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</si>
  <si>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</si>
  <si>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</si>
  <si>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</si>
  <si>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</si>
  <si>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</si>
  <si>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</si>
  <si>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</si>
  <si>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</si>
  <si>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</si>
  <si>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</si>
  <si>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</si>
  <si>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</si>
  <si>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</si>
  <si>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</si>
  <si>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</si>
  <si>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</si>
  <si>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</si>
  <si>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</si>
  <si>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</si>
  <si>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</si>
  <si>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</si>
  <si>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</si>
  <si>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</si>
  <si>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</si>
  <si>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</si>
  <si>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</si>
  <si>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</si>
  <si>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</si>
  <si>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</si>
  <si>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</si>
  <si>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</si>
  <si>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</si>
  <si>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</si>
  <si>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</si>
  <si>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</si>
  <si>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</si>
  <si>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</si>
  <si>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</si>
  <si>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</si>
  <si>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</si>
  <si>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</si>
  <si>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</si>
  <si>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</si>
  <si>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</si>
  <si>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</si>
  <si>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</si>
  <si>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</si>
  <si>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</si>
  <si>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</si>
  <si>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</si>
  <si>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</si>
  <si>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</si>
  <si>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</si>
  <si>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</si>
  <si>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</si>
  <si>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</si>
  <si>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</si>
  <si>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</si>
  <si>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</si>
  <si>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</si>
  <si>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</si>
  <si>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</si>
  <si>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</si>
  <si>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</si>
  <si>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</si>
  <si>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</si>
  <si>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</si>
  <si>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</si>
  <si>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</si>
  <si>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</si>
  <si>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</si>
  <si>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</si>
  <si>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</si>
  <si>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</si>
  <si>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</si>
  <si>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</si>
  <si>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</si>
  <si>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</si>
  <si>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</si>
  <si>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</si>
  <si>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</si>
  <si>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</si>
  <si>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</si>
  <si>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</si>
  <si>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</si>
  <si>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</si>
  <si>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</si>
  <si>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</si>
  <si>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</si>
  <si>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</si>
  <si>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</si>
  <si>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</si>
  <si>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</si>
  <si>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</si>
  <si>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</si>
  <si>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</si>
  <si>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</si>
  <si>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</si>
  <si>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</si>
  <si>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</si>
  <si>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</si>
  <si>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</si>
  <si>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</si>
  <si>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</si>
  <si>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</si>
  <si>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</si>
  <si>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</si>
  <si>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</si>
  <si>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</si>
  <si>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</si>
  <si>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</si>
  <si>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</si>
  <si>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</si>
  <si>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</si>
  <si>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</si>
  <si>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</si>
  <si>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</si>
  <si>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</si>
  <si>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</si>
  <si>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</si>
  <si>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</si>
  <si>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</si>
  <si>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</si>
  <si>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</si>
  <si>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</si>
  <si>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</si>
  <si>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</si>
  <si>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</si>
  <si>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</si>
  <si>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</si>
  <si>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</si>
  <si>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</si>
  <si>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</si>
  <si>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</si>
  <si>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</si>
  <si>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</si>
  <si>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</si>
  <si>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</si>
  <si>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</si>
  <si>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</si>
  <si>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</si>
  <si>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</si>
  <si>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</si>
  <si>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</si>
  <si>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</si>
  <si>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</si>
  <si>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</si>
  <si>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</si>
  <si>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</si>
  <si>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</si>
  <si>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</si>
  <si>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</si>
  <si>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</si>
  <si>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</si>
  <si>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</si>
  <si>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</si>
  <si>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</si>
  <si>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</si>
  <si>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</si>
  <si>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</si>
  <si>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</si>
  <si>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</si>
  <si>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</si>
  <si>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</si>
  <si>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</si>
  <si>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</si>
  <si>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</si>
  <si>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</si>
  <si>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</si>
  <si>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</si>
  <si>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</si>
  <si>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</si>
  <si>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</si>
  <si>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</si>
  <si>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</si>
  <si>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</si>
  <si>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</si>
  <si>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</si>
  <si>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</si>
  <si>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</si>
  <si>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</si>
  <si>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</si>
  <si>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</si>
  <si>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</si>
  <si>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</si>
  <si>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</si>
  <si>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</si>
  <si>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</si>
  <si>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</si>
  <si>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</si>
  <si>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</si>
  <si>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</si>
  <si>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</si>
  <si>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</si>
  <si>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</si>
  <si>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</si>
  <si>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</si>
  <si>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</si>
  <si>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</si>
  <si>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</si>
  <si>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</si>
  <si>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</si>
  <si>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</si>
  <si>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</si>
  <si>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</si>
  <si>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</si>
  <si>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</si>
  <si>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</si>
  <si>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</si>
  <si>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</si>
  <si>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</si>
  <si>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</si>
  <si>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</si>
  <si>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</si>
  <si>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</si>
  <si>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</si>
  <si>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</si>
  <si>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</si>
  <si>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</si>
  <si>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</si>
  <si>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</si>
  <si>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</si>
  <si>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</si>
  <si>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</si>
  <si>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</si>
  <si>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</si>
  <si>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</si>
  <si>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</si>
  <si>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</si>
  <si>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</si>
  <si>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</si>
  <si>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</si>
  <si>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</si>
  <si>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</si>
  <si>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</si>
  <si>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</si>
  <si>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</si>
  <si>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</si>
  <si>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</si>
  <si>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</si>
  <si>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</si>
  <si>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</si>
  <si>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</si>
  <si>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</si>
  <si>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</si>
  <si>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</si>
  <si>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</si>
  <si>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</si>
  <si>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</si>
  <si>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</si>
  <si>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</si>
  <si>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</si>
  <si>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</si>
  <si>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</si>
  <si>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</si>
  <si>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</si>
  <si>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</si>
  <si>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</si>
  <si>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</si>
  <si>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</si>
  <si>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</si>
  <si>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</si>
  <si>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</si>
  <si>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</si>
  <si>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</si>
  <si>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</si>
  <si>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</si>
  <si>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</si>
  <si>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</si>
  <si>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</si>
  <si>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</si>
  <si>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</si>
  <si>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</si>
  <si>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</si>
  <si>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</si>
  <si>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</si>
  <si>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</si>
  <si>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</si>
  <si>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</si>
  <si>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</si>
  <si>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</si>
  <si>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</si>
  <si>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</si>
  <si>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</si>
  <si>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</si>
  <si>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</si>
  <si>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</si>
  <si>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</si>
  <si>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</si>
  <si>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</si>
  <si>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</si>
  <si>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</si>
  <si>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</si>
  <si>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</si>
  <si>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</si>
  <si>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</si>
  <si>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</si>
  <si>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</si>
  <si>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</si>
  <si>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</si>
  <si>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</si>
  <si>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</si>
  <si>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</si>
  <si>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</si>
  <si>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</si>
  <si>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</si>
  <si>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</si>
  <si>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</si>
  <si>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</si>
  <si>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</si>
  <si>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</si>
  <si>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</si>
  <si>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</si>
  <si>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</si>
  <si>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</si>
  <si>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</si>
  <si>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</si>
  <si>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</si>
  <si>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</si>
  <si>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</si>
  <si>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</si>
  <si>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</si>
  <si>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</si>
  <si>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</si>
  <si>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</si>
  <si>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</si>
  <si>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</si>
  <si>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</si>
  <si>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</si>
  <si>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</si>
  <si>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</si>
  <si>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</si>
  <si>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</si>
  <si>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</si>
  <si>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</si>
  <si>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</si>
  <si>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</si>
  <si>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</si>
  <si>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</si>
  <si>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</si>
  <si>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</si>
  <si>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</si>
  <si>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</si>
  <si>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</si>
  <si>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</si>
  <si>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</si>
  <si>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</si>
  <si>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</si>
  <si>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</si>
  <si>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</si>
  <si>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</si>
  <si>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</si>
  <si>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</si>
  <si>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</si>
  <si>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</si>
  <si>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</si>
  <si>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</si>
  <si>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</si>
  <si>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</si>
  <si>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</si>
  <si>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</si>
  <si>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</si>
  <si>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</si>
  <si>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</si>
  <si>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</si>
  <si>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</si>
  <si>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</si>
  <si>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</si>
  <si>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</si>
  <si>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</si>
  <si>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</si>
  <si>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</si>
  <si>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</si>
  <si>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</si>
  <si>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</si>
  <si>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</si>
  <si>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</si>
  <si>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</si>
  <si>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</si>
  <si>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</si>
  <si>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</si>
  <si>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</si>
  <si>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</si>
  <si>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</si>
  <si>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</si>
  <si>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</si>
  <si>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</si>
  <si>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</si>
  <si>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</si>
  <si>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</si>
  <si>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</si>
  <si>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</si>
  <si>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</si>
  <si>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</si>
  <si>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</si>
  <si>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</si>
  <si>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</si>
  <si>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</si>
  <si>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</si>
  <si>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</si>
  <si>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</si>
  <si>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</si>
  <si>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</si>
  <si>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</si>
  <si>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</si>
  <si>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</si>
  <si>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</si>
  <si>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</si>
  <si>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</si>
  <si>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</si>
  <si>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</si>
  <si>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</si>
  <si>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</si>
  <si>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</si>
  <si>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</si>
  <si>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</si>
  <si>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</si>
  <si>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</si>
  <si>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</si>
  <si>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</si>
  <si>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</si>
  <si>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</si>
  <si>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</si>
  <si>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</si>
  <si>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</si>
  <si>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</si>
  <si>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</si>
  <si>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</si>
  <si>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</si>
  <si>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</si>
  <si>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</si>
  <si>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</si>
  <si>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</si>
  <si>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</si>
  <si>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</si>
  <si>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</si>
  <si>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</si>
  <si>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</si>
  <si>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</si>
  <si>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</si>
  <si>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</si>
  <si>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</si>
  <si>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</si>
  <si>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</si>
  <si>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</si>
  <si>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</si>
  <si>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</si>
  <si>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</si>
  <si>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</si>
  <si>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</si>
  <si>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</si>
  <si>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</si>
  <si>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</si>
  <si>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</si>
  <si>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</si>
  <si>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</si>
  <si>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</si>
  <si>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</si>
  <si>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</si>
  <si>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</si>
  <si>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</si>
  <si>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</si>
  <si>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</si>
  <si>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</si>
  <si>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</si>
  <si>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</si>
  <si>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</si>
  <si>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</si>
  <si>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</si>
  <si>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</si>
  <si>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</si>
  <si>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</si>
  <si>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</si>
  <si>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</si>
  <si>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</si>
  <si>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</si>
  <si>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</si>
  <si>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</si>
  <si>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</si>
  <si>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</si>
  <si>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</si>
  <si>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</si>
  <si>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</si>
  <si>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</si>
  <si>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</si>
  <si>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</si>
  <si>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</si>
  <si>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</si>
  <si>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</si>
  <si>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</si>
  <si>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</si>
  <si>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</si>
  <si>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</si>
  <si>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</si>
  <si>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</si>
  <si>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</si>
  <si>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</si>
  <si>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</si>
  <si>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</si>
  <si>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</si>
  <si>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</si>
  <si>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</si>
  <si>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</si>
  <si>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</si>
  <si>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</si>
  <si>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</si>
  <si>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</si>
  <si>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</si>
  <si>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</si>
  <si>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</si>
  <si>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</si>
  <si>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</si>
  <si>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</si>
  <si>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</si>
  <si>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</si>
  <si>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</si>
  <si>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</si>
  <si>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</si>
  <si>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</si>
  <si>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</si>
  <si>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</si>
  <si>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</si>
  <si>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</si>
  <si>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</si>
  <si>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</si>
  <si>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</si>
  <si>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</si>
  <si>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</si>
  <si>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</si>
  <si>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</si>
  <si>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</si>
  <si>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</si>
  <si>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</si>
  <si>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</si>
  <si>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</si>
  <si>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</si>
  <si>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</si>
  <si>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</si>
  <si>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</si>
  <si>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</si>
  <si>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</si>
  <si>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</si>
  <si>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</si>
  <si>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</si>
  <si>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</si>
  <si>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</si>
  <si>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</si>
  <si>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</si>
  <si>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</si>
  <si>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</si>
  <si>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</si>
  <si>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</si>
  <si>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</si>
  <si>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</si>
  <si>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</si>
  <si>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</si>
  <si>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</si>
  <si>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</si>
  <si>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</si>
  <si>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</si>
  <si>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</si>
  <si>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</si>
  <si>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</si>
  <si>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</si>
  <si>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</si>
  <si>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</si>
  <si>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</si>
  <si>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</si>
  <si>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</si>
  <si>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</si>
  <si>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</si>
  <si>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</si>
  <si>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</si>
  <si>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</si>
  <si>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</si>
  <si>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</si>
  <si>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</si>
  <si>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</si>
  <si>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</si>
  <si>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</si>
  <si>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</si>
  <si>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</si>
  <si>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</si>
  <si>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</si>
  <si>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</si>
  <si>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</si>
  <si>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</si>
  <si>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</si>
  <si>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</si>
  <si>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</si>
  <si>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</si>
  <si>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</si>
  <si>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</si>
  <si>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</si>
  <si>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</si>
  <si>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</si>
  <si>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</si>
  <si>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</si>
  <si>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</si>
  <si>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</si>
  <si>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</si>
  <si>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</si>
  <si>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</si>
  <si>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</si>
  <si>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</si>
  <si>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</si>
  <si>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</si>
  <si>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</si>
  <si>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</si>
  <si>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</si>
  <si>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</si>
  <si>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</si>
  <si>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</si>
  <si>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</si>
  <si>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</si>
  <si>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</si>
  <si>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</si>
  <si>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</si>
  <si>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</si>
  <si>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</si>
  <si>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</si>
  <si>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</si>
  <si>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</si>
  <si>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</si>
  <si>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</si>
  <si>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</si>
  <si>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</si>
  <si>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</si>
  <si>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</si>
  <si>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</si>
  <si>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</si>
  <si>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</si>
  <si>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</si>
  <si>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</si>
  <si>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</si>
  <si>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</si>
  <si>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</si>
  <si>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</si>
  <si>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</si>
  <si>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</si>
  <si>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</si>
  <si>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</si>
  <si>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</si>
  <si>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</si>
  <si>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</si>
  <si>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</si>
  <si>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</si>
  <si>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</si>
  <si>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</si>
  <si>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</si>
  <si>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</si>
  <si>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</si>
  <si>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</si>
  <si>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</si>
  <si>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</si>
  <si>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</si>
  <si>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</si>
  <si>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</si>
  <si>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</si>
  <si>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</si>
  <si>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</si>
  <si>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</si>
  <si>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</si>
  <si>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</si>
  <si>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</si>
  <si>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</si>
  <si>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</si>
  <si>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</si>
  <si>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</si>
  <si>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</si>
  <si>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</si>
  <si>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</si>
  <si>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</si>
  <si>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</si>
  <si>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</si>
  <si>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</si>
  <si>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</si>
  <si>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</si>
  <si>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</si>
  <si>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</si>
  <si>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</si>
  <si>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</si>
  <si>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</si>
  <si>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</si>
  <si>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</si>
  <si>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</si>
  <si>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</si>
  <si>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</si>
  <si>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</si>
  <si>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</si>
  <si>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</si>
  <si>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</si>
  <si>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</si>
  <si>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</si>
  <si>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</si>
  <si>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</si>
  <si>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</si>
  <si>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</si>
  <si>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</si>
  <si>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</si>
  <si>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</si>
  <si>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</si>
  <si>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</si>
  <si>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</si>
  <si>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</si>
  <si>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</si>
  <si>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</si>
  <si>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</si>
  <si>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</si>
  <si>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</si>
  <si>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</si>
  <si>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</si>
  <si>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</si>
  <si>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</si>
  <si>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</si>
  <si>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</si>
  <si>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</si>
  <si>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</si>
  <si>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</si>
  <si>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</si>
  <si>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</si>
  <si>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</si>
  <si>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</si>
  <si>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</si>
  <si>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</si>
  <si>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</si>
  <si>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</si>
  <si>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</si>
  <si>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</si>
  <si>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</si>
  <si>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</si>
  <si>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</si>
  <si>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</si>
  <si>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</si>
  <si>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</si>
  <si>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</si>
  <si>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</si>
  <si>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</si>
  <si>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</si>
  <si>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</si>
  <si>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</si>
  <si>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</si>
  <si>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</si>
  <si>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</si>
  <si>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</si>
  <si>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</si>
  <si>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</si>
  <si>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</si>
  <si>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</si>
  <si>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</si>
  <si>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</si>
  <si>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</si>
  <si>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</si>
  <si>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</si>
  <si>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</si>
  <si>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</si>
  <si>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</si>
  <si>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</si>
  <si>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</si>
  <si>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</si>
  <si>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</si>
  <si>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</si>
  <si>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</si>
  <si>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</si>
  <si>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</si>
  <si>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</si>
  <si>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</si>
  <si>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</si>
  <si>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</si>
  <si>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</si>
  <si>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</si>
  <si>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</si>
  <si>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</si>
  <si>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</si>
  <si>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</si>
  <si>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</si>
  <si>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</si>
  <si>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</si>
  <si>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</si>
  <si>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</si>
  <si>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</si>
  <si>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</si>
  <si>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</si>
  <si>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</si>
  <si>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</si>
  <si>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</si>
  <si>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</si>
  <si>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</si>
  <si>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</si>
  <si>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</si>
  <si>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</si>
  <si>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</si>
  <si>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</si>
  <si>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</si>
  <si>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</si>
  <si>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</si>
  <si>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</si>
  <si>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</si>
  <si>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</si>
  <si>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</si>
  <si>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</si>
  <si>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</si>
  <si>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</si>
  <si>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</si>
  <si>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</si>
  <si>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</si>
  <si>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</si>
  <si>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</si>
  <si>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</si>
  <si>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</si>
  <si>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</si>
  <si>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</si>
  <si>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</si>
  <si>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</si>
  <si>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</si>
  <si>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</si>
  <si>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</si>
  <si>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</si>
  <si>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</si>
  <si>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</si>
  <si>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</si>
  <si>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</si>
  <si>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</si>
  <si>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</si>
  <si>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</si>
  <si>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</si>
  <si>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</si>
  <si>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</si>
  <si>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</si>
  <si>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</si>
  <si>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</si>
  <si>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</si>
  <si>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</si>
  <si>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</si>
  <si>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</si>
  <si>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</si>
  <si>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</si>
  <si>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</si>
  <si>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</si>
  <si>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</si>
  <si>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</si>
  <si>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</si>
  <si>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</si>
  <si>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</si>
  <si>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</si>
  <si>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</si>
  <si>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</si>
  <si>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</si>
  <si>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</si>
  <si>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</si>
  <si>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</si>
  <si>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</si>
  <si>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</si>
  <si>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</si>
  <si>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</si>
  <si>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</si>
  <si>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</si>
  <si>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</si>
  <si>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</si>
  <si>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</si>
  <si>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</si>
  <si>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</si>
  <si>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</si>
  <si>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</si>
  <si>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</si>
  <si>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</si>
  <si>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</si>
  <si>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</si>
  <si>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</si>
  <si>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</si>
  <si>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</si>
  <si>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</si>
  <si>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</si>
  <si>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</si>
  <si>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</si>
  <si>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</si>
  <si>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</si>
  <si>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</si>
  <si>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</si>
  <si>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</si>
  <si>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</si>
  <si>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</si>
  <si>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</si>
  <si>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</si>
  <si>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</si>
  <si>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</si>
  <si>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</si>
  <si>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</si>
  <si>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</si>
  <si>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</si>
  <si>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</si>
  <si>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</si>
  <si>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</si>
  <si>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</si>
  <si>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</si>
  <si>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</si>
  <si>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</si>
  <si>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</si>
  <si>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</si>
  <si>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</si>
  <si>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</si>
  <si>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</si>
  <si>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</si>
  <si>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</si>
  <si>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</si>
  <si>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</si>
  <si>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</si>
  <si>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</si>
  <si>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</si>
  <si>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</si>
  <si>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</si>
  <si>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</si>
  <si>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</si>
  <si>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</si>
  <si>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</si>
  <si>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</si>
  <si>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</si>
  <si>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</si>
  <si>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</si>
  <si>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</si>
  <si>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</si>
  <si>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</si>
  <si>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</si>
  <si>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</si>
  <si>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</si>
  <si>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</si>
  <si>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</si>
  <si>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</si>
  <si>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</si>
  <si>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</si>
  <si>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</si>
  <si>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</si>
  <si>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</si>
  <si>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</si>
  <si>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</si>
  <si>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</si>
  <si>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</si>
  <si>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</si>
  <si>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</si>
  <si>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</si>
  <si>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</si>
  <si>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</si>
  <si>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</si>
  <si>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</si>
  <si>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</si>
  <si>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</si>
  <si>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</si>
  <si>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</si>
  <si>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</si>
  <si>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</si>
  <si>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</si>
  <si>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</si>
  <si>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</si>
  <si>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</si>
  <si>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</si>
  <si>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</si>
  <si>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</si>
  <si>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</si>
  <si>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</si>
  <si>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</si>
  <si>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</si>
  <si>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</si>
  <si>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</si>
  <si>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</si>
  <si>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</si>
  <si>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</si>
  <si>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</si>
  <si>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</si>
  <si>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</si>
  <si>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</si>
  <si>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</si>
  <si>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</si>
  <si>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</si>
  <si>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</si>
  <si>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</si>
  <si>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</si>
  <si>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</si>
  <si>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</si>
  <si>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</si>
  <si>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</si>
  <si>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</si>
  <si>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</si>
  <si>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</si>
  <si>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</si>
  <si>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</si>
  <si>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</si>
  <si>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</si>
  <si>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</si>
  <si>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</si>
  <si>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</si>
  <si>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</si>
  <si>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</si>
  <si>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</si>
  <si>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</si>
  <si>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</si>
  <si>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</si>
  <si>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</si>
  <si>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</si>
  <si>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</si>
  <si>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</si>
  <si>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</si>
  <si>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</si>
  <si>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</si>
  <si>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</si>
  <si>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</si>
  <si>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</si>
  <si>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</si>
  <si>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</si>
  <si>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</si>
  <si>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</si>
  <si>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</si>
  <si>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</si>
  <si>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</si>
  <si>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</si>
  <si>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</si>
  <si>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</si>
  <si>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</si>
  <si>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</si>
  <si>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</si>
  <si>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</si>
  <si>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</si>
  <si>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</si>
  <si>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</si>
  <si>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</si>
  <si>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</si>
  <si>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</si>
  <si>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</si>
  <si>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</si>
  <si>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</si>
  <si>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</si>
  <si>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</si>
  <si>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</si>
  <si>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</si>
  <si>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</si>
  <si>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</si>
  <si>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</si>
  <si>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</si>
  <si>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</si>
  <si>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</si>
  <si>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</si>
  <si>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</si>
  <si>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</si>
  <si>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</si>
  <si>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</si>
  <si>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</si>
  <si>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</si>
  <si>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</si>
  <si>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</si>
  <si>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</si>
  <si>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</si>
  <si>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</si>
  <si>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</si>
  <si>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</si>
  <si>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</si>
  <si>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</si>
  <si>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</si>
  <si>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</si>
  <si>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</si>
  <si>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</si>
  <si>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</si>
  <si>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</si>
  <si>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</si>
  <si>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</si>
  <si>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</si>
  <si>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</si>
  <si>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</si>
  <si>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</si>
  <si>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</si>
  <si>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</si>
  <si>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</si>
  <si>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</si>
  <si>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</si>
  <si>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</si>
  <si>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</si>
  <si>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</si>
  <si>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</si>
  <si>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</si>
  <si>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</si>
  <si>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</si>
  <si>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</si>
  <si>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</si>
  <si>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</si>
  <si>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</si>
  <si>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</si>
  <si>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</si>
  <si>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</si>
  <si>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</si>
  <si>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</si>
  <si>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</si>
  <si>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</si>
  <si>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</si>
  <si>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</si>
  <si>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</si>
  <si>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</si>
  <si>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</si>
  <si>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</si>
  <si>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</si>
  <si>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</si>
  <si>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</si>
  <si>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</si>
  <si>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</si>
  <si>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</si>
  <si>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</si>
  <si>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</si>
  <si>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</si>
  <si>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</si>
  <si>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</si>
  <si>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</si>
  <si>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</si>
  <si>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</si>
  <si>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</si>
  <si>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</si>
  <si>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</si>
  <si>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</si>
  <si>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</si>
  <si>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</si>
  <si>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</si>
  <si>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</si>
  <si>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</si>
  <si>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</si>
  <si>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</si>
  <si>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</si>
  <si>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</si>
  <si>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</si>
  <si>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</si>
  <si>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</si>
  <si>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</si>
  <si>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</si>
  <si>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</si>
  <si>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</si>
  <si>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</si>
  <si>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</si>
  <si>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</si>
  <si>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</si>
  <si>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</si>
  <si>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</si>
  <si>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</si>
  <si>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</si>
  <si>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</si>
  <si>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</si>
  <si>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</si>
  <si>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</si>
  <si>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</si>
  <si>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</si>
  <si>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</si>
  <si>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</si>
  <si>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</si>
  <si>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</si>
  <si>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</si>
  <si>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</si>
  <si>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</si>
  <si>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</si>
  <si>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</si>
  <si>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</si>
  <si>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</si>
  <si>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</si>
  <si>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</si>
  <si>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</si>
  <si>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</si>
  <si>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</si>
  <si>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</si>
  <si>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</si>
  <si>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</si>
  <si>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</si>
  <si>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</si>
  <si>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</si>
  <si>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</si>
  <si>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</si>
  <si>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</si>
  <si>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</si>
  <si>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</si>
  <si>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</si>
  <si>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</si>
  <si>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</si>
  <si>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</si>
  <si>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</si>
  <si>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</si>
  <si>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</si>
  <si>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</si>
  <si>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</si>
  <si>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</si>
  <si>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</si>
  <si>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</si>
  <si>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</si>
  <si>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</si>
  <si>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</si>
  <si>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</si>
  <si>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</si>
  <si>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</si>
  <si>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</si>
  <si>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</si>
  <si>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</si>
  <si>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</si>
  <si>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</si>
  <si>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</si>
  <si>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</si>
  <si>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</si>
  <si>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</si>
  <si>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</si>
  <si>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</si>
  <si>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</si>
  <si>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</si>
  <si>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</si>
  <si>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</si>
  <si>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</si>
  <si>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</si>
  <si>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</si>
  <si>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</si>
  <si>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</si>
  <si>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</si>
  <si>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</si>
  <si>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</si>
  <si>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</si>
  <si>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</si>
  <si>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</si>
  <si>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</si>
  <si>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</si>
  <si>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</si>
  <si>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</si>
  <si>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</si>
  <si>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</si>
  <si>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</si>
  <si>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</si>
  <si>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</si>
  <si>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</si>
  <si>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</si>
  <si>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</si>
  <si>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</si>
  <si>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</si>
  <si>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</si>
  <si>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</si>
  <si>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</si>
  <si>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</si>
  <si>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</si>
  <si>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</si>
  <si>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</si>
  <si>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</si>
  <si>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</si>
  <si>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</si>
  <si>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</si>
  <si>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</si>
  <si>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</si>
  <si>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</si>
  <si>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</si>
  <si>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</si>
  <si>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</si>
  <si>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</si>
  <si>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</si>
  <si>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</si>
  <si>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</si>
  <si>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</si>
  <si>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</si>
  <si>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</si>
  <si>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</si>
  <si>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</si>
  <si>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</si>
  <si>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</si>
  <si>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</si>
  <si>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</si>
  <si>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</si>
  <si>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</si>
  <si>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</si>
  <si>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</si>
  <si>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</si>
  <si>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</si>
  <si>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</si>
  <si>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</si>
  <si>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</si>
  <si>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</si>
  <si>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</si>
  <si>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</si>
  <si>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</si>
  <si>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</si>
  <si>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</si>
  <si>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</si>
  <si>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</si>
  <si>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</si>
  <si>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</si>
  <si>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</si>
  <si>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</si>
  <si>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</si>
  <si>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</si>
  <si>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</si>
  <si>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</si>
  <si>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</si>
  <si>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</si>
  <si>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</si>
  <si>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</si>
  <si>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</si>
  <si>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</si>
  <si>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</si>
  <si>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</si>
  <si>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</si>
  <si>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</si>
  <si>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</si>
  <si>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</si>
  <si>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</si>
  <si>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</si>
  <si>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</si>
  <si>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</si>
  <si>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</si>
  <si>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</si>
  <si>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</si>
  <si>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</si>
  <si>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</si>
  <si>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</si>
  <si>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</si>
  <si>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</si>
  <si>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</si>
  <si>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</si>
  <si>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</si>
  <si>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</si>
  <si>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</si>
  <si>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</si>
  <si>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</si>
  <si>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</si>
  <si>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</si>
  <si>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</si>
  <si>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</si>
  <si>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</si>
  <si>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</si>
  <si>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</si>
  <si>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</si>
  <si>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</si>
  <si>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</si>
  <si>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</si>
  <si>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</si>
  <si>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</si>
  <si>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</si>
  <si>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</si>
  <si>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</si>
  <si>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</si>
  <si>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</si>
  <si>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</si>
  <si>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</si>
  <si>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</si>
  <si>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</si>
  <si>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</si>
  <si>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</si>
  <si>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</si>
  <si>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</si>
  <si>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</si>
  <si>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</si>
  <si>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</si>
  <si>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</si>
  <si>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</si>
  <si>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</si>
  <si>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</si>
  <si>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</si>
  <si>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</si>
  <si>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</si>
  <si>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</si>
  <si>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</si>
  <si>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</si>
  <si>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</si>
  <si>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</si>
  <si>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</si>
  <si>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</si>
  <si>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</si>
  <si>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</si>
  <si>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</si>
  <si>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</si>
  <si>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</si>
  <si>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</si>
  <si>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</si>
  <si>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</si>
  <si>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</si>
  <si>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</si>
  <si>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</si>
  <si>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</si>
  <si>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</si>
  <si>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</si>
  <si>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</si>
  <si>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</si>
  <si>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</si>
  <si>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</si>
  <si>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</si>
  <si>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</si>
  <si>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</si>
  <si>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</si>
  <si>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</si>
  <si>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</si>
  <si>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</si>
  <si>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</si>
  <si>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</si>
  <si>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</si>
  <si>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</si>
  <si>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</si>
  <si>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</si>
  <si>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</si>
  <si>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</si>
  <si>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</si>
  <si>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</si>
  <si>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</si>
  <si>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</si>
  <si>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</si>
  <si>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</si>
  <si>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</si>
  <si>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</si>
  <si>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</si>
  <si>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</si>
  <si>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</si>
  <si>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</si>
  <si>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</si>
  <si>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</si>
  <si>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</si>
  <si>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</si>
  <si>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</si>
  <si>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</si>
  <si>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</si>
  <si>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</si>
  <si>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</si>
  <si>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</si>
  <si>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</si>
  <si>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</si>
  <si>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</si>
  <si>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</si>
  <si>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</si>
  <si>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</si>
  <si>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</si>
  <si>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</si>
  <si>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</si>
  <si>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</si>
  <si>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</si>
  <si>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</si>
  <si>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</si>
  <si>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</si>
  <si>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</si>
  <si>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</si>
  <si>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</si>
  <si>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</si>
  <si>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</si>
  <si>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</si>
  <si>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</si>
  <si>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</si>
  <si>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</si>
  <si>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</si>
  <si>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</si>
  <si>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</si>
  <si>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</si>
  <si>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</si>
  <si>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</si>
  <si>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</si>
  <si>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</si>
  <si>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</si>
  <si>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</si>
  <si>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</si>
  <si>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</si>
  <si>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</si>
  <si>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</si>
  <si>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</si>
  <si>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</si>
  <si>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</si>
  <si>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</si>
  <si>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</si>
  <si>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</si>
  <si>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</si>
  <si>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</si>
  <si>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</si>
  <si>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</si>
  <si>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</si>
  <si>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</si>
  <si>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</si>
  <si>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</si>
  <si>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</si>
  <si>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</si>
  <si>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</si>
  <si>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</si>
  <si>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</si>
  <si>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</si>
  <si>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</si>
  <si>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</si>
  <si>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</si>
  <si>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</si>
  <si>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</si>
  <si>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</si>
  <si>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</si>
  <si>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</si>
  <si>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</si>
  <si>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</si>
  <si>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</si>
  <si>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</si>
  <si>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</si>
  <si>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</si>
  <si>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</si>
  <si>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</si>
  <si>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</si>
  <si>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</si>
  <si>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</si>
  <si>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</si>
  <si>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</si>
  <si>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</si>
  <si>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</si>
  <si>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</si>
  <si>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</si>
  <si>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</si>
  <si>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</si>
  <si>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</si>
  <si>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</si>
  <si>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</si>
  <si>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</si>
  <si>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</si>
  <si>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</si>
  <si>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</si>
  <si>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</si>
  <si>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</si>
  <si>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</si>
  <si>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</si>
  <si>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</si>
  <si>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</si>
  <si>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</si>
  <si>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</si>
  <si>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</si>
  <si>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</si>
  <si>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</si>
  <si>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</si>
  <si>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</si>
  <si>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</si>
  <si>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</si>
  <si>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</si>
  <si>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</si>
  <si>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</si>
  <si>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</si>
  <si>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</si>
  <si>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</si>
  <si>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</si>
  <si>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</si>
  <si>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</si>
  <si>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</si>
  <si>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</si>
  <si>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</si>
  <si>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</si>
  <si>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</si>
  <si>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</si>
  <si>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</si>
  <si>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</si>
  <si>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</si>
  <si>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</si>
  <si>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</si>
  <si>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</si>
  <si>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</si>
  <si>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</si>
  <si>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</si>
  <si>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</si>
  <si>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</si>
  <si>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</si>
  <si>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</si>
  <si>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</si>
  <si>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</si>
  <si>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</si>
  <si>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</si>
  <si>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</si>
  <si>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</si>
  <si>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</si>
  <si>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</si>
  <si>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</si>
  <si>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</si>
  <si>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</si>
  <si>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</si>
  <si>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</si>
  <si>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</si>
  <si>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</si>
  <si>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</si>
  <si>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</si>
  <si>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</si>
  <si>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</si>
  <si>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</si>
  <si>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</si>
  <si>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</si>
  <si>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</si>
  <si>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</si>
  <si>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</si>
  <si>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</si>
  <si>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</si>
  <si>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</si>
  <si>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</si>
  <si>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</si>
  <si>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</si>
  <si>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</si>
  <si>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</si>
  <si>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</si>
  <si>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</si>
  <si>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</si>
  <si>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</si>
  <si>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</si>
  <si>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</si>
  <si>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</si>
  <si>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</si>
  <si>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</si>
  <si>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</si>
  <si>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</si>
  <si>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</si>
  <si>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</si>
  <si>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</si>
  <si>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</si>
  <si>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</si>
  <si>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</si>
  <si>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</si>
  <si>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</si>
  <si>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</si>
  <si>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</si>
  <si>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</si>
  <si>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</si>
  <si>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</si>
  <si>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</si>
  <si>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</si>
  <si>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</si>
  <si>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</si>
  <si>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</si>
  <si>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</si>
  <si>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</si>
  <si>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</si>
  <si>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</si>
  <si>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</si>
  <si>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</si>
  <si>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</si>
  <si>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</si>
  <si>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</si>
  <si>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</si>
  <si>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</si>
  <si>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</si>
  <si>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</si>
  <si>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</si>
  <si>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</si>
  <si>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</si>
  <si>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</si>
  <si>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</si>
  <si>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</si>
  <si>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</si>
  <si>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</si>
  <si>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</si>
  <si>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</si>
  <si>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</si>
  <si>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</si>
  <si>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</si>
  <si>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</si>
  <si>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</si>
  <si>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</si>
  <si>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</si>
  <si>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</si>
  <si>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</si>
  <si>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</si>
  <si>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</si>
  <si>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</si>
  <si>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</si>
  <si>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</si>
  <si>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</si>
  <si>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</si>
  <si>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</si>
  <si>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</si>
  <si>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</si>
  <si>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</si>
  <si>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</si>
  <si>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</si>
  <si>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</si>
  <si>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</si>
  <si>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</si>
  <si>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</si>
  <si>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</si>
  <si>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</si>
  <si>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</si>
  <si>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</si>
  <si>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</si>
  <si>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</si>
  <si>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</si>
  <si>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</si>
  <si>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</si>
  <si>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</si>
  <si>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</si>
  <si>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</si>
  <si>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</si>
  <si>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</si>
  <si>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</si>
  <si>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</si>
  <si>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</si>
  <si>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</si>
  <si>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</si>
  <si>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</si>
  <si>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</si>
  <si>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</si>
  <si>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</si>
  <si>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</si>
  <si>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</si>
  <si>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</si>
  <si>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</si>
  <si>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</si>
  <si>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</si>
  <si>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</si>
  <si>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</si>
  <si>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</si>
  <si>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</si>
  <si>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</si>
  <si>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</si>
  <si>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</si>
  <si>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</si>
  <si>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</si>
  <si>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</si>
  <si>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</si>
  <si>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</si>
  <si>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</si>
  <si>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</si>
  <si>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</si>
  <si>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</si>
  <si>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</si>
  <si>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</si>
  <si>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</si>
  <si>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</si>
  <si>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</si>
  <si>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</si>
  <si>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</si>
  <si>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</si>
  <si>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</si>
  <si>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</si>
  <si>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</si>
  <si>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</si>
  <si>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</si>
  <si>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</si>
  <si>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</si>
  <si>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</si>
  <si>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</si>
  <si>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</si>
  <si>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</si>
  <si>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</si>
  <si>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</si>
  <si>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</si>
  <si>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</si>
  <si>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</si>
  <si>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</si>
  <si>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</si>
  <si>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</si>
  <si>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</si>
  <si>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</si>
  <si>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</si>
  <si>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</si>
  <si>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</si>
  <si>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</si>
  <si>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</si>
  <si>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</si>
  <si>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</si>
  <si>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</si>
  <si>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</si>
  <si>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</si>
  <si>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</si>
  <si>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</si>
  <si>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</si>
  <si>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</si>
  <si>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</si>
  <si>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</si>
  <si>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</si>
  <si>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</si>
  <si>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</si>
  <si>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</si>
  <si>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</si>
  <si>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</si>
  <si>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</si>
  <si>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</si>
  <si>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</si>
  <si>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</si>
  <si>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</si>
  <si>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</si>
  <si>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</si>
  <si>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</si>
  <si>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</si>
  <si>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</si>
  <si>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</si>
  <si>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</si>
  <si>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</si>
  <si>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</si>
  <si>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</si>
  <si>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</si>
  <si>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</si>
  <si>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</si>
  <si>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</si>
  <si>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</si>
  <si>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</si>
  <si>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</si>
  <si>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</si>
  <si>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</si>
  <si>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</si>
  <si>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</si>
  <si>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</si>
  <si>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</si>
  <si>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</si>
  <si>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</si>
  <si>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</si>
  <si>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</si>
  <si>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</si>
  <si>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</si>
  <si>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</si>
  <si>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</si>
  <si>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</si>
  <si>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</si>
  <si>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</si>
  <si>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</si>
  <si>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</si>
  <si>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</si>
  <si>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</si>
  <si>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</si>
  <si>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</si>
  <si>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</si>
  <si>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</si>
  <si>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</si>
  <si>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</si>
  <si>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</si>
  <si>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</si>
  <si>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</si>
  <si>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</si>
  <si>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</si>
  <si>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</si>
  <si>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</si>
  <si>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</si>
  <si>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</si>
  <si>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</si>
  <si>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</si>
  <si>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</si>
  <si>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</si>
  <si>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</si>
  <si>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</si>
  <si>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</si>
  <si>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</si>
  <si>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</si>
  <si>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</si>
  <si>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</si>
  <si>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</si>
  <si>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</si>
  <si>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</si>
  <si>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</si>
  <si>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</si>
  <si>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</si>
  <si>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</si>
  <si>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</si>
  <si>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</si>
  <si>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</si>
  <si>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</si>
  <si>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</si>
  <si>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</si>
  <si>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</si>
  <si>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</si>
  <si>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</si>
  <si>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</si>
  <si>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</si>
  <si>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</si>
  <si>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</si>
  <si>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</si>
  <si>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</si>
  <si>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</si>
  <si>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</si>
  <si>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</si>
  <si>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</si>
  <si>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</si>
  <si>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</si>
  <si>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</si>
  <si>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</si>
  <si>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</si>
  <si>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</si>
  <si>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</si>
  <si>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</si>
  <si>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</si>
  <si>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</si>
  <si>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</si>
  <si>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</si>
  <si>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</si>
  <si>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</si>
  <si>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</si>
  <si>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</si>
  <si>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</si>
  <si>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</si>
  <si>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</si>
  <si>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</si>
  <si>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</si>
  <si>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</si>
  <si>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</si>
  <si>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</si>
  <si>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</si>
  <si>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</si>
  <si>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</si>
  <si>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</si>
  <si>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</si>
  <si>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</si>
  <si>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</si>
  <si>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</si>
  <si>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</si>
  <si>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</si>
  <si>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</si>
  <si>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</si>
  <si>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</si>
  <si>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</si>
  <si>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</si>
  <si>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</si>
  <si>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</si>
  <si>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</si>
  <si>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</si>
  <si>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</si>
  <si>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</si>
  <si>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</si>
  <si>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</si>
  <si>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</si>
  <si>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</si>
  <si>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</si>
  <si>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</si>
  <si>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</si>
  <si>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</si>
  <si>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</si>
  <si>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</si>
  <si>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</si>
  <si>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</si>
  <si>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</si>
  <si>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</si>
  <si>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</si>
  <si>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</si>
  <si>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</si>
  <si>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</si>
  <si>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</si>
  <si>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</si>
  <si>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</si>
  <si>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</si>
  <si>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</si>
  <si>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</si>
  <si>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</si>
  <si>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</si>
  <si>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</si>
  <si>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</si>
  <si>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</si>
  <si>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</si>
  <si>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</si>
  <si>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</si>
  <si>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</si>
  <si>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</si>
  <si>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</si>
  <si>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</si>
  <si>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</si>
  <si>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</si>
  <si>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</si>
  <si>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</si>
  <si>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</si>
  <si>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</si>
  <si>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</si>
  <si>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</si>
  <si>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</si>
  <si>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</si>
  <si>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</si>
  <si>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</si>
  <si>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</si>
  <si>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</si>
  <si>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</si>
  <si>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</si>
  <si>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</si>
  <si>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</si>
  <si>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</si>
  <si>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</si>
  <si>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</si>
  <si>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</si>
  <si>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</si>
  <si>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</si>
  <si>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</si>
  <si>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</si>
  <si>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</si>
  <si>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</si>
  <si>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</si>
  <si>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</si>
  <si>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</si>
  <si>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</si>
  <si>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</si>
  <si>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</si>
  <si>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</si>
  <si>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</si>
  <si>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</si>
  <si>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</si>
  <si>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</si>
  <si>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</si>
  <si>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</si>
  <si>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</si>
  <si>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</si>
  <si>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</si>
  <si>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</si>
  <si>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</si>
  <si>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</si>
  <si>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</si>
  <si>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</si>
  <si>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</si>
  <si>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</si>
  <si>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</si>
  <si>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</si>
  <si>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</si>
  <si>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</si>
  <si>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</si>
  <si>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</si>
  <si>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</si>
  <si>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</si>
  <si>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</si>
  <si>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</si>
  <si>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</si>
  <si>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</si>
  <si>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</si>
  <si>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</si>
  <si>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</si>
  <si>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</si>
  <si>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</si>
  <si>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</si>
  <si>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</si>
  <si>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</si>
  <si>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</si>
  <si>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</si>
  <si>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</si>
  <si>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</si>
  <si>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</si>
  <si>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</si>
  <si>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</si>
  <si>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</si>
  <si>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</si>
  <si>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</si>
  <si>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</si>
  <si>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</si>
  <si>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</si>
  <si>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</si>
  <si>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</si>
  <si>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</si>
  <si>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</si>
  <si>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</si>
  <si>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</si>
  <si>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</si>
  <si>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</si>
  <si>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</si>
  <si>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</si>
  <si>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</si>
  <si>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</si>
  <si>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</si>
  <si>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</si>
  <si>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</si>
  <si>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</si>
  <si>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</si>
  <si>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</si>
  <si>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</si>
  <si>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</si>
  <si>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</si>
  <si>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</si>
  <si>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</si>
  <si>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</si>
  <si>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</si>
  <si>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</si>
  <si>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</si>
  <si>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</si>
  <si>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</si>
  <si>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</si>
  <si>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</si>
  <si>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</si>
  <si>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</si>
  <si>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</si>
  <si>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</si>
  <si>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</si>
  <si>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</si>
  <si>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</si>
  <si>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</si>
  <si>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</si>
  <si>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</si>
  <si>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</si>
  <si>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</si>
  <si>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</si>
  <si>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</si>
  <si>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</si>
  <si>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</si>
  <si>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</si>
  <si>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</si>
  <si>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</si>
  <si>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</si>
  <si>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</si>
  <si>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</si>
  <si>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</si>
  <si>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</si>
  <si>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</si>
  <si>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</si>
  <si>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</si>
  <si>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</si>
  <si>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</si>
  <si>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</si>
  <si>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</si>
  <si>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</si>
  <si>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</si>
  <si>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</si>
  <si>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</si>
  <si>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</si>
  <si>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</si>
  <si>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</si>
  <si>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</si>
  <si>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</si>
  <si>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</si>
  <si>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</si>
  <si>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</si>
  <si>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</si>
  <si>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</si>
  <si>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</si>
  <si>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</si>
  <si>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</si>
  <si>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</si>
  <si>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</si>
  <si>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</si>
  <si>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</si>
  <si>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</si>
  <si>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</si>
  <si>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</si>
  <si>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</si>
  <si>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</si>
  <si>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</si>
  <si>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</si>
  <si>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</si>
  <si>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</si>
  <si>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</si>
  <si>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</si>
  <si>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</si>
  <si>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</si>
  <si>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</si>
  <si>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</si>
  <si>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</si>
  <si>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</si>
  <si>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</si>
  <si>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</si>
  <si>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</si>
  <si>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</si>
  <si>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</si>
  <si>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</si>
  <si>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</si>
  <si>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</si>
  <si>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</si>
  <si>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</si>
  <si>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</si>
  <si>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</si>
  <si>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</si>
  <si>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</si>
  <si>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</si>
  <si>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</si>
  <si>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</si>
  <si>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</si>
  <si>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</si>
  <si>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</si>
  <si>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</si>
  <si>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</si>
  <si>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</si>
  <si>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</si>
  <si>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</si>
  <si>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</si>
  <si>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</si>
  <si>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</si>
  <si>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</si>
  <si>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</si>
  <si>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</si>
  <si>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</si>
  <si>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</si>
  <si>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</si>
  <si>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</si>
  <si>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</si>
  <si>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</si>
  <si>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</si>
  <si>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</si>
  <si>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</si>
  <si>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</si>
  <si>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</si>
  <si>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</si>
  <si>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</si>
  <si>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</si>
  <si>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</si>
  <si>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</si>
  <si>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</si>
  <si>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</si>
  <si>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</si>
  <si>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</si>
  <si>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</si>
  <si>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</si>
  <si>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</si>
  <si>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</si>
  <si>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</si>
  <si>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</si>
  <si>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</si>
  <si>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</si>
  <si>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</si>
  <si>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</si>
  <si>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</si>
  <si>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</si>
  <si>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</si>
  <si>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</si>
  <si>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</si>
  <si>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</si>
  <si>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</si>
  <si>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</si>
  <si>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</si>
  <si>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</si>
  <si>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</si>
  <si>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</si>
  <si>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</si>
  <si>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</si>
  <si>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</si>
  <si>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</si>
  <si>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</si>
  <si>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</si>
  <si>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</si>
  <si>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</si>
  <si>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</si>
  <si>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</si>
  <si>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</si>
  <si>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</si>
  <si>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</si>
  <si>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</si>
  <si>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</si>
  <si>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</si>
  <si>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</si>
  <si>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</si>
  <si>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</si>
  <si>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</si>
  <si>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</si>
  <si>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</si>
  <si>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</si>
  <si>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</si>
  <si>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</si>
  <si>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</si>
  <si>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</si>
  <si>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</si>
  <si>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</si>
  <si>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</si>
  <si>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</si>
  <si>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</si>
  <si>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</si>
  <si>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</si>
  <si>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</si>
  <si>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</si>
  <si>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</si>
  <si>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</si>
  <si>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</si>
  <si>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</si>
  <si>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</si>
  <si>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</si>
  <si>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</si>
  <si>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</si>
  <si>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</si>
  <si>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</si>
  <si>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</si>
  <si>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</si>
  <si>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</si>
  <si>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</si>
  <si>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</si>
  <si>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</si>
  <si>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</si>
  <si>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</si>
  <si>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</si>
  <si>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</si>
  <si>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</si>
  <si>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</si>
  <si>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</si>
  <si>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</si>
  <si>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</si>
  <si>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</si>
  <si>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</si>
  <si>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</si>
  <si>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</si>
  <si>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</si>
  <si>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</si>
  <si>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</si>
  <si>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</si>
  <si>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</si>
  <si>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</si>
  <si>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</si>
  <si>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</si>
  <si>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</si>
  <si>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</si>
  <si>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</si>
  <si>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</si>
  <si>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</si>
  <si>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</si>
  <si>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</si>
  <si>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</si>
  <si>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</si>
  <si>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</si>
  <si>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</si>
  <si>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</si>
  <si>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</si>
  <si>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</si>
  <si>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</si>
  <si>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</si>
  <si>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</si>
  <si>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</si>
  <si>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</si>
  <si>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</si>
  <si>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</si>
  <si>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</si>
  <si>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</si>
  <si>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</si>
  <si>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</si>
  <si>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</si>
  <si>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</si>
  <si>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</si>
  <si>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</si>
  <si>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</si>
  <si>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</si>
  <si>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</si>
  <si>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</si>
  <si>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</si>
  <si>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</si>
  <si>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</si>
  <si>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</si>
  <si>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</si>
  <si>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</si>
  <si>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</si>
  <si>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</si>
  <si>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</si>
  <si>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</si>
  <si>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</si>
  <si>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</si>
  <si>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</si>
  <si>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</si>
  <si>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</si>
  <si>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</si>
  <si>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</si>
  <si>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</si>
  <si>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</si>
  <si>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</si>
  <si>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</si>
  <si>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</si>
  <si>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</si>
  <si>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</si>
  <si>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</si>
  <si>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</si>
  <si>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</si>
  <si>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</si>
  <si>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</si>
  <si>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</si>
  <si>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</si>
  <si>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</si>
  <si>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</si>
  <si>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</si>
  <si>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</si>
  <si>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</si>
  <si>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</si>
  <si>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</si>
  <si>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</si>
  <si>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</si>
  <si>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</si>
  <si>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</si>
  <si>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</si>
  <si>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</si>
  <si>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</si>
  <si>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</si>
  <si>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</si>
  <si>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</si>
  <si>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</si>
  <si>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</si>
  <si>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</si>
  <si>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</si>
  <si>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</si>
  <si>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</si>
  <si>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</si>
  <si>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</si>
  <si>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</si>
  <si>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</si>
  <si>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</si>
  <si>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</si>
  <si>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</si>
  <si>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</si>
  <si>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</si>
  <si>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</si>
  <si>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</si>
  <si>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</si>
  <si>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</si>
  <si>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</si>
  <si>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</si>
  <si>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</si>
  <si>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</si>
  <si>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</si>
  <si>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</si>
  <si>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</si>
  <si>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</si>
  <si>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</si>
  <si>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</si>
  <si>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</si>
  <si>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</si>
  <si>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</si>
  <si>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</si>
  <si>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</si>
  <si>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</si>
  <si>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</si>
  <si>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</si>
  <si>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</si>
  <si>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</si>
  <si>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</si>
  <si>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</si>
  <si>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</si>
  <si>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</si>
  <si>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</si>
  <si>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</si>
  <si>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</si>
  <si>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</si>
  <si>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</si>
  <si>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</si>
  <si>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</si>
  <si>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</si>
  <si>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</si>
  <si>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</si>
  <si>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</si>
  <si>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</si>
  <si>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</si>
  <si>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</si>
  <si>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</si>
  <si>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</si>
  <si>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</si>
  <si>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</si>
  <si>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</si>
  <si>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</si>
  <si>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</si>
  <si>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</si>
  <si>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</si>
  <si>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</si>
  <si>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</si>
  <si>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</si>
  <si>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</si>
  <si>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</si>
  <si>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</si>
  <si>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</si>
  <si>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</si>
  <si>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</si>
  <si>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</si>
  <si>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</si>
  <si>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</si>
  <si>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</si>
  <si>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</si>
  <si>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</si>
  <si>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</si>
  <si>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</si>
  <si>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</si>
  <si>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</si>
  <si>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</si>
  <si>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</si>
  <si>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</si>
  <si>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</si>
  <si>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</si>
  <si>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</si>
  <si>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</si>
  <si>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</si>
  <si>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</si>
  <si>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</si>
  <si>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</si>
  <si>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</si>
  <si>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</si>
  <si>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</si>
  <si>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</si>
  <si>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</si>
  <si>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</si>
  <si>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</si>
  <si>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</si>
  <si>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</si>
  <si>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</si>
  <si>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</si>
  <si>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</si>
  <si>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</si>
  <si>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</si>
  <si>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</si>
  <si>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</si>
  <si>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</si>
  <si>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</si>
  <si>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</si>
  <si>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</si>
  <si>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</si>
  <si>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</si>
  <si>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</si>
  <si>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</si>
  <si>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</si>
  <si>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</si>
  <si>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</si>
  <si>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</si>
  <si>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</si>
  <si>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</si>
  <si>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</si>
  <si>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</si>
  <si>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</si>
  <si>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</si>
  <si>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</si>
  <si>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</si>
  <si>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</si>
  <si>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</si>
  <si>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</si>
  <si>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</si>
  <si>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</si>
  <si>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</si>
  <si>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</si>
  <si>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</si>
  <si>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</si>
  <si>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</si>
  <si>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</si>
  <si>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</si>
  <si>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</si>
  <si>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</si>
  <si>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</si>
  <si>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</si>
  <si>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</si>
  <si>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</si>
  <si>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</si>
  <si>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</si>
  <si>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</si>
  <si>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</si>
  <si>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</si>
  <si>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</si>
  <si>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</si>
  <si>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</si>
  <si>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</si>
  <si>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</si>
  <si>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</si>
  <si>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</si>
  <si>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</si>
  <si>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</si>
  <si>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</si>
  <si>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</si>
  <si>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</si>
  <si>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</si>
  <si>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</si>
  <si>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</si>
  <si>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</si>
  <si>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</si>
  <si>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</si>
  <si>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</si>
  <si>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</si>
  <si>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</si>
  <si>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</si>
  <si>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</si>
  <si>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</si>
  <si>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</si>
  <si>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</si>
  <si>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</si>
  <si>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</si>
  <si>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</si>
  <si>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</si>
  <si>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</si>
  <si>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</si>
  <si>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</si>
  <si>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</si>
  <si>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</si>
  <si>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</si>
  <si>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</si>
  <si>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</si>
  <si>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</si>
  <si>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</si>
  <si>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</si>
  <si>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</si>
  <si>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</si>
  <si>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</si>
  <si>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</si>
  <si>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</si>
  <si>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</si>
  <si>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</si>
  <si>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</si>
  <si>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</si>
  <si>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</si>
  <si>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</si>
  <si>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</si>
  <si>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</si>
  <si>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</si>
  <si>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</si>
  <si>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</si>
  <si>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</si>
  <si>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</si>
  <si>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</si>
  <si>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</si>
  <si>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</si>
  <si>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</si>
  <si>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</si>
  <si>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</si>
  <si>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</si>
  <si>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</si>
  <si>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</si>
  <si>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</si>
  <si>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</si>
  <si>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</si>
  <si>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</si>
  <si>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</si>
  <si>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</si>
  <si>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</si>
  <si>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</si>
  <si>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</si>
  <si>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</si>
  <si>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</si>
  <si>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</si>
  <si>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</si>
  <si>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</si>
  <si>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</si>
  <si>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</si>
  <si>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</si>
  <si>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</si>
  <si>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</si>
  <si>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</si>
  <si>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</si>
  <si>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</si>
  <si>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</si>
  <si>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</si>
  <si>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</si>
  <si>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</si>
  <si>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</si>
  <si>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</si>
  <si>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</si>
  <si>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</si>
  <si>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</si>
  <si>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</si>
  <si>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</si>
  <si>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</si>
  <si>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</si>
  <si>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</si>
  <si>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</si>
  <si>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</si>
  <si>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</si>
  <si>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</si>
  <si>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</si>
  <si>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</si>
  <si>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</si>
  <si>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</si>
  <si>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</si>
  <si>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</si>
  <si>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</si>
  <si>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</si>
  <si>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</si>
  <si>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</si>
  <si>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</si>
  <si>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</si>
  <si>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</si>
  <si>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</si>
  <si>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</si>
  <si>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</si>
  <si>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</si>
  <si>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</si>
  <si>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</si>
  <si>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</si>
  <si>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</si>
  <si>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</si>
  <si>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</si>
  <si>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</si>
  <si>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</si>
  <si>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</si>
  <si>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</si>
  <si>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</si>
  <si>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</si>
  <si>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</si>
  <si>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</si>
  <si>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</si>
  <si>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</si>
  <si>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</si>
  <si>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</si>
  <si>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</si>
  <si>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</si>
  <si>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</si>
  <si>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</si>
  <si>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</si>
  <si>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</si>
  <si>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</si>
  <si>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</si>
  <si>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</si>
  <si>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</si>
  <si>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</si>
  <si>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</si>
  <si>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</si>
  <si>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</si>
  <si>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</si>
  <si>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</si>
  <si>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</si>
  <si>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</si>
  <si>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</si>
  <si>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</si>
  <si>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</si>
  <si>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</si>
  <si>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</si>
  <si>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</si>
  <si>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</si>
  <si>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</si>
  <si>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</si>
  <si>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</si>
  <si>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</si>
  <si>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</si>
  <si>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</si>
  <si>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</si>
  <si>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</si>
  <si>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</si>
  <si>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</si>
  <si>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</si>
  <si>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</si>
  <si>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</si>
  <si>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</si>
  <si>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</si>
  <si>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</si>
  <si>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</si>
  <si>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</si>
  <si>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</si>
  <si>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</si>
  <si>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</si>
  <si>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</si>
  <si>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</si>
  <si>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</si>
  <si>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</si>
  <si>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</si>
  <si>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</si>
  <si>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</si>
  <si>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</si>
  <si>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</si>
  <si>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</si>
  <si>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</si>
  <si>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</si>
  <si>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</si>
  <si>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</si>
  <si>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</si>
  <si>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</si>
  <si>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</si>
  <si>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</si>
  <si>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</si>
  <si>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</si>
  <si>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</si>
  <si>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</si>
  <si>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</si>
  <si>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</si>
  <si>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</si>
  <si>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</si>
  <si>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</si>
  <si>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</si>
  <si>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</si>
  <si>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</si>
  <si>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</si>
  <si>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</si>
  <si>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</si>
  <si>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</si>
  <si>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</si>
  <si>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</si>
  <si>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</si>
  <si>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</si>
  <si>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</si>
  <si>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</si>
  <si>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</si>
  <si>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</si>
  <si>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</si>
  <si>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</si>
  <si>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</si>
  <si>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</si>
  <si>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</si>
  <si>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</si>
  <si>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</si>
  <si>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</si>
  <si>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</si>
  <si>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</si>
  <si>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</si>
  <si>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</si>
  <si>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</si>
  <si>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</si>
  <si>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</si>
  <si>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</si>
  <si>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</si>
  <si>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</si>
  <si>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</si>
  <si>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</si>
  <si>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</si>
  <si>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</si>
  <si>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</si>
  <si>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</si>
  <si>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</si>
  <si>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</si>
  <si>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</si>
  <si>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</si>
  <si>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</si>
  <si>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</si>
  <si>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</si>
  <si>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</si>
  <si>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</si>
  <si>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</si>
  <si>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</si>
  <si>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</si>
  <si>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</si>
  <si>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</si>
  <si>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</si>
  <si>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</si>
  <si>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</si>
  <si>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</si>
  <si>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</si>
  <si>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</si>
  <si>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</si>
  <si>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</si>
  <si>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</si>
  <si>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</si>
  <si>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</si>
  <si>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</si>
  <si>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</si>
  <si>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</si>
  <si>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</si>
  <si>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</si>
  <si>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</si>
  <si>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</si>
  <si>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</si>
  <si>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</si>
  <si>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</si>
  <si>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</si>
  <si>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</si>
  <si>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</si>
  <si>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</si>
  <si>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</si>
  <si>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</si>
  <si>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</si>
  <si>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</si>
  <si>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</si>
  <si>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</si>
  <si>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</si>
  <si>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</si>
  <si>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</si>
  <si>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</si>
  <si>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</si>
  <si>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</si>
  <si>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</si>
  <si>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</si>
  <si>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</si>
  <si>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</si>
  <si>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</si>
  <si>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</si>
  <si>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</si>
  <si>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</si>
  <si>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</si>
  <si>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</si>
  <si>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</si>
  <si>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</si>
  <si>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</si>
  <si>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</si>
  <si>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</si>
  <si>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</si>
  <si>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</si>
  <si>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</si>
  <si>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</si>
  <si>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</si>
  <si>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</si>
  <si>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</si>
  <si>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</si>
  <si>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</si>
  <si>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</si>
  <si>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</si>
  <si>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</si>
  <si>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</si>
  <si>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</si>
  <si>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</si>
  <si>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</si>
  <si>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</si>
  <si>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</si>
  <si>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</si>
  <si>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</si>
  <si>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</si>
  <si>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</si>
  <si>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</si>
  <si>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</si>
  <si>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</si>
  <si>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</si>
  <si>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</si>
  <si>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</si>
  <si>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</si>
  <si>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</si>
  <si>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</si>
  <si>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</si>
  <si>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</si>
  <si>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</si>
  <si>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</si>
  <si>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</si>
  <si>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</si>
  <si>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</si>
  <si>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</si>
  <si>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</si>
  <si>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</si>
  <si>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</si>
  <si>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</si>
  <si>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</si>
  <si>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</si>
  <si>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</si>
  <si>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</si>
  <si>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</si>
  <si>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</si>
  <si>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</si>
  <si>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</si>
  <si>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</si>
  <si>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</si>
  <si>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</si>
  <si>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</si>
  <si>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</si>
  <si>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</si>
  <si>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</si>
  <si>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</si>
  <si>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</si>
  <si>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</si>
  <si>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</si>
  <si>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</si>
  <si>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</si>
  <si>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</si>
  <si>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</si>
  <si>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</si>
  <si>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</si>
  <si>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</si>
  <si>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</si>
  <si>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</si>
  <si>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</si>
  <si>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</si>
  <si>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</si>
  <si>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</si>
  <si>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</si>
  <si>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</si>
  <si>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</si>
  <si>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</si>
  <si>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</si>
  <si>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</si>
  <si>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</si>
  <si>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</si>
  <si>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</si>
  <si>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</si>
  <si>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</si>
  <si>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</si>
  <si>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</si>
  <si>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</si>
  <si>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</si>
  <si>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</si>
  <si>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</si>
  <si>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</si>
  <si>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</si>
  <si>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</si>
  <si>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</si>
  <si>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</si>
  <si>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</si>
  <si>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</si>
  <si>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</si>
  <si>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</si>
  <si>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</si>
  <si>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</si>
  <si>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</si>
  <si>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</si>
  <si>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</si>
  <si>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</si>
  <si>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</si>
  <si>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</si>
  <si>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</si>
  <si>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</si>
  <si>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</si>
  <si>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</si>
  <si>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</si>
  <si>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</si>
  <si>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</si>
  <si>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</si>
  <si>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</si>
  <si>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</si>
  <si>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</si>
  <si>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</si>
  <si>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</si>
  <si>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</si>
  <si>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</si>
  <si>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</si>
  <si>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</si>
  <si>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</si>
  <si>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</si>
  <si>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</si>
  <si>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</si>
  <si>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</si>
  <si>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</si>
  <si>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</si>
  <si>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</si>
  <si>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</si>
  <si>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</si>
  <si>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</si>
  <si>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</si>
  <si>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</si>
  <si>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</si>
  <si>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</si>
  <si>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</si>
  <si>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</si>
  <si>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</si>
  <si>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</si>
  <si>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</si>
  <si>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</si>
  <si>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</si>
  <si>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</si>
  <si>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</si>
  <si>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</si>
  <si>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</si>
  <si>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</si>
  <si>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</si>
  <si>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</si>
  <si>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</si>
  <si>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</si>
  <si>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</si>
  <si>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</si>
  <si>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</si>
  <si>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</si>
  <si>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</si>
  <si>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</si>
  <si>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</si>
  <si>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</si>
  <si>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</si>
  <si>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</si>
  <si>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</si>
  <si>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</si>
  <si>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</si>
  <si>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</si>
  <si>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</si>
  <si>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</si>
  <si>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</si>
  <si>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</si>
  <si>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</si>
  <si>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</si>
  <si>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</si>
  <si>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</si>
  <si>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</si>
  <si>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</si>
  <si>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</si>
  <si>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</si>
  <si>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</si>
  <si>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</si>
  <si>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</si>
  <si>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</si>
  <si>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</si>
  <si>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</si>
  <si>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</si>
  <si>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</si>
  <si>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</si>
  <si>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</si>
  <si>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</si>
  <si>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</si>
  <si>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</si>
  <si>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</si>
  <si>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</si>
  <si>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</si>
  <si>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</si>
  <si>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</si>
  <si>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</si>
  <si>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</si>
  <si>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</si>
  <si>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</si>
  <si>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</si>
  <si>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</si>
  <si>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</si>
  <si>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</si>
  <si>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</si>
  <si>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</si>
  <si>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</si>
  <si>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</si>
  <si>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</si>
  <si>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</si>
  <si>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</si>
  <si>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</si>
  <si>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</si>
  <si>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</si>
  <si>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</si>
  <si>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</si>
  <si>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</si>
  <si>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</si>
  <si>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</si>
  <si>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</si>
  <si>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</si>
  <si>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</si>
  <si>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</si>
  <si>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</si>
  <si>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</si>
  <si>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</si>
  <si>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</si>
  <si>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</si>
  <si>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</si>
  <si>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</si>
  <si>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</si>
  <si>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</si>
  <si>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</si>
  <si>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</si>
  <si>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</si>
  <si>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</si>
  <si>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</si>
  <si>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</si>
  <si>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</si>
  <si>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</si>
  <si>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</si>
  <si>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</si>
  <si>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</si>
  <si>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</si>
  <si>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</si>
  <si>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</si>
  <si>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</si>
  <si>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</si>
  <si>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</si>
  <si>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</si>
  <si>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</si>
  <si>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</si>
  <si>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</si>
  <si>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</si>
  <si>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</si>
  <si>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</si>
  <si>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</si>
  <si>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</si>
  <si>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</si>
  <si>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</si>
  <si>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</si>
  <si>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</si>
  <si>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</si>
  <si>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</si>
  <si>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</si>
  <si>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</si>
  <si>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</si>
  <si>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</si>
  <si>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</si>
  <si>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</si>
  <si>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</si>
  <si>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</si>
  <si>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</si>
  <si>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</si>
  <si>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</si>
  <si>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</si>
  <si>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</si>
  <si>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</si>
  <si>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</si>
  <si>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</si>
  <si>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</si>
  <si>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</si>
  <si>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</si>
  <si>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</si>
  <si>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</si>
  <si>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</si>
  <si>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</si>
  <si>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</si>
  <si>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</si>
  <si>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</si>
  <si>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</si>
  <si>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</si>
  <si>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</si>
  <si>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</si>
  <si>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</si>
  <si>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</si>
  <si>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</si>
  <si>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</si>
  <si>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</si>
  <si>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</si>
  <si>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</si>
  <si>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</si>
  <si>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</si>
  <si>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</si>
  <si>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</si>
  <si>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</si>
  <si>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</si>
  <si>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</si>
  <si>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</si>
  <si>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</si>
  <si>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</si>
  <si>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</si>
  <si>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</si>
  <si>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</si>
  <si>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</si>
  <si>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</si>
  <si>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</si>
  <si>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</si>
  <si>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</si>
  <si>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</si>
  <si>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</si>
  <si>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</si>
  <si>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</si>
  <si>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</si>
  <si>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</si>
  <si>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</si>
  <si>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</si>
  <si>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</si>
  <si>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</si>
  <si>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</si>
  <si>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</si>
  <si>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</si>
  <si>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</si>
  <si>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</si>
  <si>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</si>
  <si>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</si>
  <si>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</si>
  <si>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</si>
  <si>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</si>
  <si>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</si>
  <si>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</si>
  <si>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</si>
  <si>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</si>
  <si>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</si>
  <si>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</si>
  <si>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</si>
  <si>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</si>
  <si>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</si>
  <si>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</si>
  <si>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</si>
  <si>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</si>
  <si>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</si>
  <si>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</si>
  <si>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</si>
  <si>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</si>
  <si>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</si>
  <si>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</si>
  <si>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</si>
  <si>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</si>
  <si>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</si>
  <si>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</si>
  <si>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</si>
  <si>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</si>
  <si>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</si>
  <si>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</si>
  <si>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</si>
  <si>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</si>
  <si>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</si>
  <si>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</si>
  <si>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</si>
  <si>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</si>
  <si>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</si>
  <si>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</si>
  <si>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</si>
  <si>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</si>
  <si>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</si>
  <si>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</si>
  <si>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</si>
  <si>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</si>
  <si>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</si>
  <si>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</si>
  <si>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</si>
  <si>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</si>
  <si>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</si>
  <si>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</si>
  <si>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</si>
  <si>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</si>
  <si>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</si>
  <si>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</si>
  <si>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</si>
  <si>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</si>
  <si>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</si>
  <si>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</si>
  <si>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</si>
  <si>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</si>
  <si>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</si>
  <si>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</si>
  <si>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</si>
  <si>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</si>
  <si>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</si>
  <si>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</si>
  <si>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</si>
  <si>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</si>
  <si>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</si>
  <si>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</si>
  <si>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</si>
  <si>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</si>
  <si>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</si>
  <si>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</si>
  <si>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</si>
  <si>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</si>
  <si>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</si>
  <si>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</si>
  <si>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</si>
  <si>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</si>
  <si>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</si>
  <si>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</si>
  <si>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</si>
  <si>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</si>
  <si>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</si>
  <si>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</si>
  <si>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</si>
  <si>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</si>
  <si>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</si>
  <si>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</si>
  <si>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</si>
  <si>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</si>
  <si>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</si>
  <si>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</si>
  <si>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</si>
  <si>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</si>
  <si>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</si>
  <si>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</si>
  <si>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</si>
  <si>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</si>
  <si>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</si>
  <si>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</si>
  <si>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</si>
  <si>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</si>
  <si>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</si>
  <si>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</si>
  <si>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</si>
  <si>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</si>
  <si>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</si>
  <si>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</si>
  <si>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</si>
  <si>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</si>
  <si>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</si>
  <si>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</si>
  <si>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</si>
  <si>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</si>
  <si>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</si>
  <si>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</si>
  <si>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</si>
  <si>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</si>
  <si>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</si>
  <si>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</si>
  <si>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</si>
  <si>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</si>
  <si>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</si>
  <si>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</si>
  <si>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</si>
  <si>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</si>
  <si>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</si>
  <si>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</si>
  <si>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</si>
  <si>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</si>
  <si>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</si>
  <si>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</si>
  <si>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</si>
  <si>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</si>
  <si>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</si>
  <si>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</si>
  <si>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</si>
  <si>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</si>
  <si>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</si>
  <si>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</si>
  <si>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</si>
  <si>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</si>
  <si>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</si>
  <si>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</si>
  <si>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</si>
  <si>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</si>
  <si>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</si>
  <si>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</si>
  <si>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</si>
  <si>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</si>
  <si>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</si>
  <si>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</si>
  <si>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</si>
  <si>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</si>
  <si>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</si>
  <si>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</si>
  <si>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</si>
  <si>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</si>
  <si>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</si>
  <si>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</si>
  <si>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</si>
  <si>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</si>
  <si>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</si>
  <si>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</si>
  <si>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</si>
  <si>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</si>
  <si>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</si>
  <si>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</si>
  <si>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</si>
  <si>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</si>
  <si>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</si>
  <si>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</si>
  <si>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</si>
  <si>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</si>
  <si>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</si>
  <si>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</si>
  <si>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</si>
  <si>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</si>
  <si>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</si>
  <si>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</si>
  <si>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</si>
  <si>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</si>
  <si>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</si>
  <si>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</si>
  <si>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</si>
  <si>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</si>
  <si>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</si>
  <si>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</si>
  <si>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</si>
  <si>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</si>
  <si>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</si>
  <si>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</si>
  <si>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</si>
  <si>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</si>
  <si>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</si>
  <si>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</si>
  <si>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</si>
  <si>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</si>
  <si>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</si>
  <si>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</si>
  <si>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</si>
  <si>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</si>
  <si>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</si>
  <si>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</si>
  <si>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</si>
  <si>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</si>
  <si>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</si>
  <si>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</si>
  <si>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</si>
  <si>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</si>
  <si>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</si>
  <si>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</si>
  <si>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</si>
  <si>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</si>
  <si>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</si>
  <si>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</si>
  <si>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</si>
  <si>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</si>
  <si>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</si>
  <si>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</si>
  <si>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</si>
  <si>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</si>
  <si>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</si>
  <si>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</si>
  <si>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</si>
  <si>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</si>
  <si>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</si>
  <si>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</si>
  <si>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</si>
  <si>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</si>
  <si>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</si>
  <si>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</si>
  <si>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</si>
  <si>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</si>
  <si>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</si>
  <si>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</si>
  <si>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</si>
  <si>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</si>
  <si>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</si>
  <si>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</si>
  <si>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</si>
  <si>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</si>
  <si>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</si>
  <si>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</si>
  <si>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</si>
  <si>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</si>
  <si>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</si>
  <si>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</si>
  <si>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</si>
  <si>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</si>
  <si>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</si>
  <si>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</si>
  <si>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</si>
  <si>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</si>
  <si>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</si>
  <si>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</si>
  <si>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</si>
  <si>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</si>
  <si>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</si>
  <si>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</si>
  <si>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</si>
  <si>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</si>
  <si>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</si>
  <si>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</si>
  <si>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</si>
  <si>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</si>
  <si>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</si>
  <si>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</si>
  <si>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</si>
  <si>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</si>
  <si>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</si>
  <si>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</si>
  <si>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</si>
  <si>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</si>
  <si>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</si>
  <si>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</si>
  <si>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</si>
  <si>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</si>
  <si>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</si>
  <si>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</si>
  <si>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</si>
  <si>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</si>
  <si>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</si>
  <si>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</si>
  <si>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</si>
  <si>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</si>
  <si>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</si>
  <si>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</si>
  <si>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</si>
  <si>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</si>
  <si>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</si>
  <si>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</si>
  <si>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</si>
  <si>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</si>
  <si>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</si>
  <si>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</si>
  <si>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</si>
  <si>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</si>
  <si>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</si>
  <si>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</si>
  <si>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</si>
  <si>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</si>
  <si>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</si>
  <si>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</si>
  <si>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</si>
  <si>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</si>
  <si>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</si>
  <si>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</si>
  <si>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</si>
  <si>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</si>
  <si>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</si>
  <si>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</si>
  <si>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</si>
  <si>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</si>
  <si>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</si>
  <si>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</si>
  <si>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</si>
  <si>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</si>
  <si>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</si>
  <si>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</si>
  <si>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</si>
  <si>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</si>
  <si>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</si>
  <si>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</si>
  <si>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</si>
  <si>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</si>
  <si>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</si>
  <si>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</si>
  <si>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</si>
  <si>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</si>
  <si>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</si>
  <si>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</si>
  <si>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</si>
  <si>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</si>
  <si>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</si>
  <si>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</si>
  <si>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</si>
  <si>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</si>
  <si>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</si>
  <si>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</si>
  <si>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</si>
  <si>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</si>
  <si>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</si>
  <si>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</si>
  <si>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</si>
  <si>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</si>
  <si>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</si>
  <si>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</si>
  <si>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</si>
  <si>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</si>
  <si>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</si>
  <si>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</si>
  <si>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</si>
  <si>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</si>
  <si>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</si>
  <si>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</si>
  <si>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</si>
  <si>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</si>
  <si>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</si>
  <si>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</si>
  <si>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</si>
  <si>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</si>
  <si>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</si>
  <si>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</si>
  <si>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</si>
  <si>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</si>
  <si>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</si>
  <si>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</si>
  <si>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</si>
  <si>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</si>
  <si>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</si>
  <si>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</si>
  <si>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</si>
  <si>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</si>
  <si>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</si>
  <si>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</si>
  <si>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</si>
  <si>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</si>
  <si>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</si>
  <si>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</si>
  <si>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</si>
  <si>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</si>
  <si>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</si>
  <si>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</si>
  <si>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</si>
  <si>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</si>
  <si>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</si>
  <si>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</si>
  <si>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</si>
  <si>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</si>
  <si>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</si>
  <si>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</si>
  <si>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</si>
  <si>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</si>
  <si>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</si>
  <si>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</si>
  <si>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</si>
  <si>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</si>
  <si>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</si>
  <si>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</si>
  <si>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</si>
  <si>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</si>
  <si>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</si>
  <si>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</si>
  <si>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</si>
  <si>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</si>
  <si>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</si>
  <si>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</si>
  <si>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</si>
  <si>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</si>
  <si>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</si>
  <si>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</si>
  <si>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</si>
  <si>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</si>
  <si>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</si>
  <si>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</si>
  <si>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</si>
  <si>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</si>
  <si>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</si>
  <si>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</si>
  <si>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</si>
  <si>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</si>
  <si>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</si>
  <si>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</si>
  <si>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</si>
  <si>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</si>
  <si>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</si>
  <si>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</si>
  <si>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</si>
  <si>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</si>
  <si>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</si>
  <si>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</si>
  <si>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</si>
  <si>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</si>
  <si>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</si>
  <si>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</si>
  <si>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</si>
  <si>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</si>
  <si>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</si>
  <si>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</si>
  <si>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</si>
  <si>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</si>
  <si>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</si>
  <si>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</si>
  <si>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</si>
  <si>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</si>
  <si>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</si>
  <si>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</si>
  <si>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</si>
  <si>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</si>
  <si>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</si>
  <si>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</si>
  <si>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</si>
  <si>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</si>
  <si>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</si>
  <si>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</si>
  <si>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</si>
  <si>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</si>
  <si>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</si>
  <si>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</si>
  <si>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</si>
  <si>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</si>
  <si>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</si>
  <si>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</si>
  <si>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</si>
  <si>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</si>
  <si>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</si>
  <si>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</si>
  <si>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</si>
  <si>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</si>
  <si>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</si>
  <si>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</si>
  <si>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</si>
  <si>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</si>
  <si>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</si>
  <si>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</si>
  <si>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</si>
  <si>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</si>
  <si>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</si>
  <si>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</si>
  <si>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</si>
  <si>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</si>
  <si>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</si>
  <si>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</si>
  <si>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</si>
  <si>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</si>
  <si>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</si>
  <si>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</si>
  <si>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</si>
  <si>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</si>
  <si>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</si>
  <si>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</si>
  <si>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</si>
  <si>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</si>
  <si>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</si>
  <si>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</si>
  <si>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</si>
  <si>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</si>
  <si>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</si>
  <si>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</si>
  <si>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</si>
  <si>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</si>
  <si>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</si>
  <si>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</si>
  <si>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</si>
  <si>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</si>
  <si>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</si>
  <si>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</si>
  <si>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</si>
  <si>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</si>
  <si>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</si>
  <si>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</si>
  <si>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</si>
  <si>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</si>
  <si>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</si>
  <si>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</si>
  <si>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</si>
  <si>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</si>
  <si>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</si>
  <si>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</si>
  <si>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</si>
  <si>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</si>
  <si>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</si>
  <si>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</si>
  <si>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</si>
  <si>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</si>
  <si>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</si>
  <si>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</si>
  <si>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</si>
  <si>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</si>
  <si>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</si>
  <si>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</si>
  <si>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</si>
  <si>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</si>
  <si>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</si>
  <si>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</si>
  <si>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</si>
  <si>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</si>
  <si>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</si>
  <si>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</si>
  <si>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</si>
  <si>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</si>
  <si>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</si>
  <si>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</si>
  <si>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</si>
  <si>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</si>
  <si>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</si>
  <si>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</si>
  <si>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</si>
  <si>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</si>
  <si>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</si>
  <si>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</si>
  <si>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</si>
  <si>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</si>
  <si>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</si>
  <si>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</si>
  <si>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</si>
  <si>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</si>
  <si>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</si>
  <si>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</si>
  <si>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</si>
  <si>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</si>
  <si>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</si>
  <si>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</si>
  <si>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</si>
  <si>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</si>
  <si>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</si>
  <si>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</si>
  <si>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</si>
  <si>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</si>
  <si>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</si>
  <si>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</si>
  <si>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</si>
  <si>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</si>
  <si>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</si>
  <si>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</si>
  <si>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</si>
  <si>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</si>
  <si>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</si>
  <si>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</si>
  <si>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</si>
  <si>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</si>
  <si>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</si>
  <si>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</si>
  <si>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</si>
  <si>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</si>
  <si>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</si>
  <si>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</si>
  <si>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</si>
  <si>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</si>
  <si>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</si>
  <si>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</si>
  <si>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</si>
  <si>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</si>
  <si>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</si>
  <si>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</si>
  <si>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</si>
  <si>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</si>
  <si>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</si>
  <si>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</si>
  <si>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</si>
  <si>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</si>
  <si>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</si>
  <si>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</si>
  <si>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</si>
  <si>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</si>
  <si>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</si>
  <si>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</si>
  <si>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</si>
  <si>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</si>
  <si>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</si>
  <si>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</si>
  <si>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</si>
  <si>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</si>
  <si>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</si>
  <si>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</si>
  <si>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</si>
  <si>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</si>
  <si>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</si>
  <si>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</si>
  <si>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</si>
  <si>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</si>
  <si>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</si>
  <si>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</si>
  <si>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</si>
  <si>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</si>
  <si>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</si>
  <si>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</si>
  <si>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</si>
  <si>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</si>
  <si>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</si>
  <si>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</si>
  <si>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</si>
  <si>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</si>
  <si>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</si>
  <si>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</si>
  <si>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</si>
  <si>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</si>
  <si>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</si>
  <si>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</si>
  <si>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</si>
  <si>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</si>
  <si>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</si>
  <si>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</si>
  <si>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</si>
  <si>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</si>
  <si>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</si>
  <si>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</si>
  <si>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</si>
  <si>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</si>
  <si>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</si>
  <si>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</si>
  <si>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</si>
  <si>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</si>
  <si>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</si>
  <si>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</si>
  <si>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</si>
  <si>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</si>
  <si>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</si>
  <si>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</si>
  <si>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</si>
  <si>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</si>
  <si>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</si>
  <si>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</si>
  <si>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</si>
  <si>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</si>
  <si>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</si>
  <si>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</si>
  <si>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</si>
  <si>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</si>
  <si>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</si>
  <si>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</si>
  <si>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</si>
  <si>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</si>
  <si>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</si>
  <si>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</si>
  <si>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</si>
  <si>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</si>
  <si>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</si>
  <si>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</si>
  <si>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</si>
  <si>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</si>
  <si>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</si>
  <si>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</si>
  <si>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</si>
  <si>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</si>
  <si>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</si>
  <si>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</si>
  <si>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</si>
  <si>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</si>
  <si>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</si>
  <si>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</si>
  <si>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</si>
  <si>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</si>
  <si>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</si>
  <si>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</si>
  <si>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</si>
  <si>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</si>
  <si>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</si>
  <si>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</si>
  <si>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</si>
  <si>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</si>
  <si>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</si>
  <si>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</si>
  <si>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</si>
  <si>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</si>
  <si>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</si>
  <si>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</si>
  <si>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</si>
  <si>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</si>
  <si>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</si>
  <si>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</si>
  <si>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</si>
  <si>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</si>
  <si>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</si>
  <si>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</si>
  <si>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</si>
  <si>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</si>
  <si>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</si>
  <si>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</si>
  <si>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</si>
  <si>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</si>
  <si>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</si>
  <si>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</si>
  <si>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</si>
  <si>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</si>
  <si>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</si>
  <si>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</si>
  <si>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</si>
  <si>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</si>
  <si>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</si>
  <si>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</si>
  <si>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</si>
  <si>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</si>
  <si>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</si>
  <si>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</si>
  <si>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</si>
  <si>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</si>
  <si>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</si>
  <si>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</si>
  <si>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</si>
  <si>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</si>
  <si>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</si>
  <si>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</si>
  <si>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</si>
  <si>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</si>
  <si>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</si>
  <si>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</si>
  <si>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</si>
  <si>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</si>
  <si>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</si>
  <si>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</si>
  <si>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</si>
  <si>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</si>
  <si>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</si>
  <si>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</si>
  <si>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</si>
  <si>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</si>
  <si>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</si>
  <si>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</si>
  <si>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</si>
  <si>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</si>
  <si>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</si>
  <si>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</si>
  <si>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</si>
  <si>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</si>
  <si>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</si>
  <si>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</si>
  <si>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</si>
  <si>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</si>
  <si>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</si>
  <si>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</si>
  <si>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</si>
  <si>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</si>
  <si>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</si>
  <si>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</si>
  <si>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</si>
  <si>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</si>
  <si>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</si>
  <si>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</si>
  <si>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</si>
  <si>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</si>
  <si>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</si>
  <si>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</si>
  <si>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</si>
  <si>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</si>
  <si>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</si>
  <si>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</si>
  <si>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</si>
  <si>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</si>
  <si>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</si>
  <si>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</si>
  <si>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</si>
  <si>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</si>
  <si>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</si>
  <si>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</si>
  <si>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</si>
  <si>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</si>
  <si>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</si>
  <si>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</si>
  <si>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</si>
  <si>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</si>
  <si>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</si>
  <si>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</si>
  <si>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</si>
  <si>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</si>
  <si>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</si>
  <si>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</si>
  <si>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</si>
  <si>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</si>
  <si>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</si>
  <si>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</si>
  <si>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</si>
  <si>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</si>
  <si>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</si>
  <si>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</si>
  <si>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</si>
  <si>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</si>
  <si>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</si>
  <si>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</si>
  <si>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</si>
  <si>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</si>
  <si>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</si>
  <si>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</si>
  <si>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</si>
  <si>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</si>
  <si>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</si>
  <si>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</si>
  <si>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</si>
  <si>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</si>
  <si>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</si>
  <si>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</si>
  <si>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</si>
  <si>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</si>
  <si>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</si>
  <si>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</si>
  <si>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</si>
  <si>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</si>
  <si>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</si>
  <si>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</si>
  <si>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</si>
  <si>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</si>
  <si>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</si>
  <si>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</si>
  <si>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</si>
  <si>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</si>
  <si>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</si>
  <si>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</si>
  <si>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</si>
  <si>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</si>
  <si>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</si>
  <si>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</si>
  <si>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</si>
  <si>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</si>
  <si>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</si>
  <si>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</si>
  <si>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</si>
  <si>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</si>
  <si>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</si>
  <si>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</si>
  <si>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</si>
  <si>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</si>
  <si>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</si>
  <si>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</si>
  <si>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</si>
  <si>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</si>
  <si>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</si>
  <si>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</si>
  <si>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</si>
  <si>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</si>
  <si>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</si>
  <si>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</si>
  <si>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</si>
  <si>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</si>
  <si>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</si>
  <si>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</si>
  <si>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</si>
  <si>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</si>
  <si>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</si>
  <si>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</si>
  <si>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</si>
  <si>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</si>
  <si>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</si>
  <si>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</si>
  <si>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</si>
  <si>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</si>
  <si>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</si>
  <si>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</si>
  <si>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</si>
  <si>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</si>
  <si>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</si>
  <si>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</si>
  <si>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</si>
  <si>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</si>
  <si>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</si>
  <si>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</si>
  <si>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</si>
  <si>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</si>
  <si>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</si>
  <si>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</si>
  <si>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</si>
  <si>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</si>
  <si>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</si>
  <si>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</si>
  <si>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</si>
  <si>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</si>
  <si>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</si>
  <si>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</si>
  <si>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</si>
  <si>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</si>
  <si>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</si>
  <si>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</si>
  <si>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</si>
  <si>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</si>
  <si>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</si>
  <si>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</si>
  <si>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</si>
  <si>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</si>
  <si>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</si>
  <si>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</si>
  <si>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</si>
  <si>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</si>
  <si>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</si>
  <si>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</si>
  <si>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</si>
  <si>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</si>
  <si>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</si>
  <si>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</si>
  <si>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</si>
  <si>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</si>
  <si>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</si>
  <si>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</si>
  <si>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</si>
  <si>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</si>
  <si>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</si>
  <si>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</si>
  <si>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</si>
  <si>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</si>
  <si>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</si>
  <si>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</si>
  <si>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</si>
  <si>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</si>
  <si>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</si>
  <si>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</si>
  <si>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</si>
  <si>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</si>
  <si>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</si>
  <si>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</si>
  <si>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</si>
  <si>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</si>
  <si>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</si>
  <si>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</si>
  <si>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</si>
  <si>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</si>
  <si>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</si>
  <si>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</si>
  <si>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</si>
  <si>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</si>
  <si>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</si>
  <si>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</si>
  <si>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</si>
  <si>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</si>
  <si>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</si>
  <si>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</si>
  <si>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</si>
  <si>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</si>
  <si>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</si>
  <si>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</si>
  <si>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</si>
  <si>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</si>
  <si>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</si>
  <si>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</si>
  <si>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</si>
  <si>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</si>
  <si>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</si>
  <si>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</si>
  <si>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</si>
  <si>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</si>
  <si>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</si>
  <si>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</si>
  <si>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</si>
  <si>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</si>
  <si>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</si>
  <si>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</si>
  <si>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</si>
  <si>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</si>
  <si>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</si>
  <si>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</si>
  <si>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</si>
  <si>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</si>
  <si>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</si>
  <si>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</si>
  <si>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</si>
  <si>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</si>
  <si>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</si>
  <si>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</si>
  <si>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</si>
  <si>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</si>
  <si>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</si>
  <si>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</si>
  <si>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</si>
  <si>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</si>
  <si>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</si>
  <si>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</si>
  <si>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</si>
  <si>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</si>
  <si>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</si>
  <si>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</si>
  <si>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</si>
  <si>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</si>
  <si>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</si>
  <si>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</si>
  <si>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</si>
  <si>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</si>
  <si>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</si>
  <si>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</si>
  <si>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</si>
  <si>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</si>
  <si>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</si>
  <si>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</si>
  <si>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</si>
  <si>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</si>
  <si>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</si>
  <si>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</si>
  <si>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</si>
  <si>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</si>
  <si>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</si>
  <si>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</si>
  <si>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</si>
  <si>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</si>
  <si>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</si>
  <si>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</si>
  <si>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</si>
  <si>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</si>
  <si>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</si>
  <si>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</si>
  <si>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</si>
  <si>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</si>
  <si>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</si>
  <si>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</si>
  <si>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</si>
  <si>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</si>
  <si>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</si>
  <si>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</si>
  <si>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</si>
  <si>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</si>
  <si>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</si>
  <si>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</si>
  <si>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</si>
  <si>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</si>
  <si>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</si>
  <si>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</si>
  <si>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</si>
  <si>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</si>
  <si>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</si>
  <si>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</si>
  <si>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</si>
  <si>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</si>
  <si>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</si>
  <si>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</si>
  <si>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</si>
  <si>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</si>
  <si>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</si>
  <si>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</si>
  <si>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</si>
  <si>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</si>
  <si>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</si>
  <si>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</si>
  <si>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</si>
  <si>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</si>
  <si>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</si>
  <si>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</si>
  <si>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</si>
  <si>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</si>
  <si>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</si>
  <si>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</si>
  <si>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</si>
  <si>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</si>
  <si>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</si>
  <si>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</si>
  <si>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</si>
  <si>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</si>
  <si>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</si>
  <si>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</si>
  <si>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</si>
  <si>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</si>
  <si>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</si>
  <si>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</si>
  <si>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</si>
  <si>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</si>
  <si>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</si>
  <si>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</si>
  <si>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</si>
  <si>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</si>
  <si>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</si>
  <si>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</si>
  <si>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</si>
  <si>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</si>
  <si>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</si>
  <si>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</si>
  <si>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</si>
  <si>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</si>
  <si>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</si>
  <si>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</si>
  <si>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</si>
  <si>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</si>
  <si>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</si>
  <si>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</si>
  <si>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</si>
  <si>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</si>
  <si>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</si>
  <si>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</si>
  <si>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</si>
  <si>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</si>
  <si>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</si>
  <si>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</si>
  <si>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</si>
  <si>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</si>
  <si>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</si>
  <si>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</si>
  <si>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</si>
  <si>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</si>
  <si>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</si>
  <si>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</si>
  <si>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</si>
  <si>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</si>
  <si>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</si>
  <si>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</si>
  <si>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</si>
  <si>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</si>
  <si>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</si>
  <si>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</si>
  <si>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</si>
  <si>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</si>
  <si>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</si>
  <si>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</si>
  <si>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</si>
  <si>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</si>
  <si>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</si>
  <si>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</si>
  <si>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</si>
  <si>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</si>
  <si>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</si>
  <si>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</si>
  <si>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</si>
  <si>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</si>
  <si>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</si>
  <si>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</si>
  <si>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</si>
  <si>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</si>
  <si>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</si>
  <si>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</si>
  <si>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</si>
  <si>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</si>
  <si>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</si>
  <si>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</si>
  <si>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</si>
  <si>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</si>
  <si>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</si>
  <si>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</si>
  <si>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</si>
  <si>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</si>
  <si>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</si>
  <si>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</si>
  <si>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</si>
  <si>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</si>
  <si>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</si>
  <si>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</si>
  <si>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</si>
  <si>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</si>
  <si>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</si>
  <si>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</si>
  <si>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</si>
  <si>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</si>
  <si>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</si>
  <si>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</si>
  <si>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</si>
  <si>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</si>
  <si>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</si>
  <si>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</si>
  <si>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</si>
  <si>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</si>
  <si>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</si>
  <si>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</si>
  <si>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</si>
  <si>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</si>
  <si>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</si>
  <si>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</si>
  <si>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</si>
  <si>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</si>
  <si>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</si>
  <si>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</si>
  <si>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</si>
  <si>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</si>
  <si>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</si>
  <si>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</si>
  <si>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</si>
  <si>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</si>
  <si>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</si>
  <si>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</si>
  <si>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</si>
  <si>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</si>
  <si>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</si>
  <si>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</si>
  <si>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</si>
  <si>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</si>
  <si>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</si>
  <si>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</si>
  <si>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</si>
  <si>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</si>
  <si>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</si>
  <si>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</si>
  <si>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</si>
  <si>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</si>
  <si>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</si>
  <si>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</si>
  <si>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</si>
  <si>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</si>
  <si>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</si>
  <si>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</si>
  <si>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</si>
  <si>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</si>
  <si>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</si>
  <si>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</si>
  <si>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</si>
  <si>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</si>
  <si>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</si>
  <si>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</si>
  <si>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</si>
  <si>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</si>
  <si>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</si>
  <si>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</si>
  <si>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</si>
  <si>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</si>
  <si>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</si>
  <si>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</si>
  <si>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</si>
  <si>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</si>
  <si>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</si>
  <si>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</si>
  <si>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</si>
  <si>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</si>
  <si>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</si>
  <si>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</si>
  <si>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</si>
  <si>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</si>
  <si>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</si>
  <si>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</si>
  <si>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</si>
  <si>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</si>
  <si>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</si>
  <si>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</si>
  <si>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</si>
  <si>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</si>
  <si>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</si>
  <si>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</si>
  <si>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</si>
  <si>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</si>
  <si>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</si>
  <si>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</si>
  <si>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</si>
  <si>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</si>
  <si>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</si>
  <si>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</si>
  <si>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</si>
  <si>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</si>
  <si>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</si>
  <si>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</si>
  <si>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</si>
  <si>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</si>
  <si>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</si>
  <si>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</si>
  <si>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</si>
  <si>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</si>
  <si>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</si>
  <si>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</si>
  <si>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</si>
  <si>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</si>
  <si>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</si>
  <si>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</si>
  <si>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</si>
  <si>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</si>
  <si>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</si>
  <si>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</si>
  <si>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</si>
  <si>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</si>
  <si>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</si>
  <si>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</si>
  <si>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</si>
  <si>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</si>
  <si>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</si>
  <si>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</si>
  <si>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</si>
  <si>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</si>
  <si>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</si>
  <si>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</si>
  <si>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</si>
  <si>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</si>
  <si>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</si>
  <si>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</si>
  <si>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</si>
  <si>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</si>
  <si>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</si>
  <si>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</si>
  <si>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</si>
  <si>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</si>
  <si>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</si>
  <si>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</si>
  <si>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</si>
  <si>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</si>
  <si>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</si>
  <si>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</si>
  <si>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</si>
  <si>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</si>
  <si>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</si>
  <si>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</si>
  <si>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</si>
  <si>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</si>
  <si>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</si>
  <si>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</si>
  <si>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</si>
  <si>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</si>
  <si>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</si>
  <si>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</si>
  <si>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</si>
  <si>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</si>
  <si>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</si>
  <si>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</si>
  <si>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</si>
  <si>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</si>
  <si>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</si>
  <si>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</si>
  <si>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</si>
  <si>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</si>
  <si>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</si>
  <si>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</si>
  <si>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</si>
  <si>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</si>
  <si>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</si>
  <si>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</si>
  <si>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</si>
  <si>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</si>
  <si>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</si>
  <si>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</si>
  <si>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</si>
  <si>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</si>
  <si>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</si>
  <si>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</si>
  <si>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</si>
  <si>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</si>
  <si>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</si>
  <si>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</si>
  <si>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</si>
  <si>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</si>
  <si>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</si>
  <si>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</si>
  <si>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</si>
  <si>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</si>
  <si>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</si>
  <si>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</si>
  <si>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</si>
  <si>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</si>
  <si>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</si>
  <si>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</si>
  <si>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</si>
  <si>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</si>
  <si>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</si>
  <si>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</si>
  <si>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</si>
  <si>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</si>
  <si>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</si>
  <si>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</si>
  <si>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</si>
  <si>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</si>
  <si>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</si>
  <si>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</si>
  <si>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</si>
  <si>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</si>
  <si>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</si>
  <si>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</si>
  <si>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</si>
  <si>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</si>
  <si>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</si>
  <si>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</si>
  <si>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</si>
  <si>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</si>
  <si>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</si>
  <si>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</si>
  <si>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</si>
  <si>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</si>
  <si>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</si>
  <si>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</si>
  <si>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</si>
  <si>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</si>
  <si>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</si>
  <si>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</si>
  <si>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</si>
  <si>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</si>
  <si>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</si>
  <si>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</si>
  <si>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</si>
  <si>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</si>
  <si>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</si>
  <si>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</si>
  <si>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</si>
  <si>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</si>
  <si>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</si>
  <si>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</si>
  <si>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</si>
  <si>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</si>
  <si>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</si>
  <si>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</si>
  <si>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</si>
  <si>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</si>
  <si>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</si>
  <si>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</si>
  <si>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</si>
  <si>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</si>
  <si>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</si>
  <si>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</si>
  <si>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</si>
  <si>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</si>
  <si>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</si>
  <si>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</si>
  <si>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</si>
  <si>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</si>
  <si>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</si>
  <si>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</si>
  <si>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</si>
  <si>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</si>
  <si>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</si>
  <si>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</si>
  <si>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</si>
  <si>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</si>
  <si>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</si>
  <si>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</si>
  <si>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</si>
  <si>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</si>
  <si>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</si>
  <si>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</si>
  <si>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</si>
  <si>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</si>
  <si>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</si>
  <si>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</si>
  <si>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</si>
  <si>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</si>
  <si>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</si>
  <si>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</si>
  <si>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</si>
  <si>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</si>
  <si>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</si>
  <si>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</si>
  <si>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</si>
  <si>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</si>
  <si>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</si>
  <si>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</si>
  <si>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</si>
  <si>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</si>
  <si>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</si>
  <si>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</si>
  <si>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</si>
  <si>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</si>
  <si>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</si>
  <si>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</si>
  <si>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</si>
  <si>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</si>
  <si>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</si>
  <si>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</si>
  <si>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</si>
  <si>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</si>
  <si>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</si>
  <si>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</si>
  <si>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</si>
  <si>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</si>
  <si>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</si>
  <si>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</si>
  <si>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</si>
  <si>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</si>
  <si>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</si>
  <si>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</si>
  <si>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</si>
  <si>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</si>
  <si>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</si>
  <si>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</si>
  <si>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</si>
  <si>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</si>
  <si>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</si>
  <si>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</si>
  <si>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</si>
  <si>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</si>
  <si>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</si>
  <si>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</si>
  <si>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</si>
  <si>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</si>
  <si>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</si>
  <si>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</si>
  <si>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</si>
  <si>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</si>
  <si>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</si>
  <si>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</si>
  <si>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</si>
  <si>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</si>
  <si>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</si>
  <si>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</si>
  <si>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</si>
  <si>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</si>
  <si>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</si>
  <si>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</si>
  <si>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</si>
  <si>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</si>
  <si>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</si>
  <si>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</si>
  <si>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</si>
  <si>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</si>
  <si>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</si>
  <si>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</si>
  <si>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</si>
  <si>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</si>
  <si>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</si>
  <si>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</si>
  <si>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</si>
  <si>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</si>
  <si>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</si>
  <si>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</si>
  <si>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</si>
  <si>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</si>
  <si>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</si>
  <si>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</si>
  <si>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</si>
  <si>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</si>
  <si>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</si>
  <si>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</si>
  <si>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</si>
  <si>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</si>
  <si>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</si>
  <si>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</si>
  <si>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</si>
  <si>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</si>
  <si>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</si>
  <si>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</si>
  <si>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</si>
  <si>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</si>
  <si>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</si>
  <si>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</si>
  <si>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</si>
  <si>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</si>
  <si>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</si>
  <si>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</si>
  <si>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</si>
  <si>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</si>
  <si>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</si>
  <si>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</si>
  <si>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</si>
  <si>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</si>
  <si>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</si>
  <si>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</si>
  <si>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</si>
  <si>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</si>
  <si>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</si>
  <si>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</si>
  <si>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</si>
  <si>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</si>
  <si>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</si>
  <si>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</si>
  <si>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</si>
  <si>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</si>
  <si>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</si>
  <si>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</si>
  <si>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</si>
  <si>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</si>
  <si>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</si>
  <si>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</si>
  <si>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</si>
  <si>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</si>
  <si>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</si>
  <si>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</si>
  <si>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</si>
  <si>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</si>
  <si>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</si>
  <si>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</si>
  <si>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</si>
  <si>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</si>
  <si>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</si>
  <si>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</si>
  <si>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</si>
  <si>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</si>
  <si>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</si>
  <si>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</si>
  <si>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</si>
  <si>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</si>
  <si>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</si>
  <si>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</si>
  <si>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</si>
  <si>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</si>
  <si>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</si>
  <si>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</si>
  <si>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</si>
  <si>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</si>
  <si>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</si>
  <si>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</si>
  <si>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</si>
  <si>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</si>
  <si>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</si>
  <si>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</si>
  <si>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</si>
  <si>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</si>
  <si>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</si>
  <si>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</si>
  <si>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</si>
  <si>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</si>
  <si>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</si>
  <si>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</si>
  <si>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</si>
  <si>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</si>
  <si>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</si>
  <si>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</si>
  <si>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</si>
  <si>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</si>
  <si>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</si>
  <si>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</si>
  <si>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</si>
  <si>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</si>
  <si>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</si>
  <si>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</si>
  <si>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</si>
  <si>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</si>
  <si>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</si>
  <si>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</si>
  <si>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</si>
  <si>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</si>
  <si>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</si>
  <si>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</si>
  <si>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</si>
  <si>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</si>
  <si>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</si>
  <si>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</si>
  <si>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</si>
  <si>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</si>
  <si>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</si>
  <si>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</si>
  <si>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</si>
  <si>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</si>
  <si>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</si>
  <si>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</si>
  <si>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</si>
  <si>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</si>
  <si>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</si>
  <si>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</si>
  <si>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</si>
  <si>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</si>
  <si>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</si>
  <si>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</si>
  <si>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</si>
  <si>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</si>
  <si>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</si>
  <si>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</si>
  <si>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</si>
  <si>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</si>
  <si>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</si>
  <si>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</si>
  <si>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</si>
  <si>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</si>
  <si>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</si>
  <si>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</si>
  <si>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</si>
  <si>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</si>
  <si>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</si>
  <si>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</si>
  <si>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</si>
  <si>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</si>
  <si>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</si>
  <si>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</si>
  <si>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</si>
  <si>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</si>
  <si>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</si>
  <si>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</si>
  <si>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</si>
  <si>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</si>
  <si>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</si>
  <si>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</si>
  <si>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</si>
  <si>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</si>
  <si>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</si>
  <si>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</si>
  <si>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</si>
  <si>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</si>
  <si>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</si>
  <si>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</si>
  <si>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</si>
  <si>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</si>
  <si>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</si>
  <si>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</si>
  <si>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</si>
  <si>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</si>
  <si>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</si>
  <si>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</si>
  <si>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</si>
  <si>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</si>
  <si>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</si>
  <si>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</si>
  <si>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</si>
  <si>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</si>
  <si>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</si>
  <si>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</si>
  <si>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</si>
  <si>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</si>
  <si>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</si>
  <si>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</si>
  <si>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</si>
  <si>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</si>
  <si>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</si>
  <si>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</si>
  <si>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</si>
  <si>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</si>
  <si>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</si>
  <si>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</si>
  <si>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</si>
  <si>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</si>
  <si>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</si>
  <si>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</si>
  <si>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</si>
  <si>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</si>
  <si>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</si>
  <si>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</si>
  <si>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</si>
  <si>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</si>
  <si>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</si>
  <si>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</si>
  <si>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</si>
  <si>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</si>
  <si>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</si>
  <si>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</si>
  <si>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</si>
  <si>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</si>
  <si>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</si>
  <si>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</si>
  <si>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</si>
  <si>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</si>
  <si>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</si>
  <si>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</si>
  <si>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</si>
  <si>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</si>
  <si>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</si>
  <si>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</si>
  <si>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</si>
  <si>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</si>
  <si>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</si>
  <si>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</si>
  <si>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</si>
  <si>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</si>
  <si>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</si>
  <si>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</si>
  <si>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</si>
  <si>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</si>
  <si>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</si>
  <si>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</si>
  <si>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</si>
  <si>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</si>
  <si>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</si>
  <si>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</si>
  <si>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</si>
  <si>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</si>
  <si>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</si>
  <si>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</si>
  <si>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</si>
  <si>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</si>
  <si>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</si>
  <si>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</si>
  <si>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</si>
  <si>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</si>
  <si>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</si>
  <si>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</si>
  <si>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</si>
  <si>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</si>
  <si>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</si>
  <si>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</si>
  <si>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</si>
  <si>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</si>
  <si>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</si>
  <si>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</si>
  <si>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</si>
  <si>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</si>
  <si>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</si>
  <si>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</si>
  <si>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</si>
  <si>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</si>
  <si>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</si>
  <si>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</si>
  <si>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</si>
  <si>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</si>
  <si>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</si>
  <si>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</si>
  <si>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</si>
  <si>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</si>
  <si>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</si>
  <si>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</si>
  <si>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</si>
  <si>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</si>
  <si>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</si>
  <si>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</si>
  <si>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</si>
  <si>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</si>
  <si>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</si>
  <si>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</si>
  <si>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</si>
  <si>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</si>
  <si>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</si>
  <si>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</si>
  <si>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</si>
  <si>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</si>
  <si>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</si>
  <si>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</si>
  <si>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</si>
  <si>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</si>
  <si>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</si>
  <si>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</si>
  <si>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</si>
  <si>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</si>
  <si>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</si>
  <si>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</si>
  <si>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</si>
  <si>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</si>
  <si>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</si>
  <si>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</si>
  <si>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</si>
  <si>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</si>
  <si>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</si>
  <si>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</si>
  <si>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</si>
  <si>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</si>
  <si>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</si>
  <si>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</si>
  <si>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</si>
  <si>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</si>
  <si>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</si>
  <si>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</si>
  <si>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</si>
  <si>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</si>
  <si>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</si>
  <si>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</si>
  <si>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</si>
  <si>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</si>
  <si>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</si>
  <si>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</si>
  <si>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</si>
  <si>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</si>
  <si>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</si>
  <si>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</si>
  <si>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</si>
  <si>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</si>
  <si>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</si>
  <si>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</si>
  <si>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</si>
  <si>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</si>
  <si>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</si>
  <si>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</si>
  <si>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</si>
  <si>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</si>
  <si>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</si>
  <si>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</si>
  <si>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</si>
  <si>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</si>
  <si>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</si>
  <si>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</si>
  <si>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</si>
  <si>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</si>
  <si>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</si>
  <si>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</si>
  <si>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</si>
  <si>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</si>
  <si>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</si>
  <si>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</si>
  <si>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</si>
  <si>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</si>
  <si>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</si>
  <si>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</si>
  <si>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</si>
  <si>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</si>
  <si>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</si>
  <si>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</si>
  <si>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</si>
  <si>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</si>
  <si>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</si>
  <si>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</si>
  <si>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</si>
  <si>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</si>
  <si>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</si>
  <si>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</si>
  <si>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</si>
  <si>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</si>
  <si>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</si>
  <si>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</si>
  <si>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</si>
  <si>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</si>
  <si>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</si>
  <si>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</si>
  <si>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</si>
  <si>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</si>
  <si>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</si>
  <si>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</si>
  <si>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</si>
  <si>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</si>
  <si>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</si>
  <si>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</si>
  <si>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</si>
  <si>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</si>
  <si>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</si>
  <si>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</si>
  <si>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</si>
  <si>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</si>
  <si>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</si>
  <si>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</si>
  <si>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</si>
  <si>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</si>
  <si>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</si>
  <si>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</si>
  <si>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</si>
  <si>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</si>
  <si>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</si>
  <si>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</si>
  <si>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</si>
  <si>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</si>
  <si>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</si>
  <si>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</si>
  <si>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</si>
  <si>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</si>
  <si>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</si>
  <si>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</si>
  <si>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</si>
  <si>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</si>
  <si>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</si>
  <si>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</si>
  <si>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</si>
  <si>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</si>
  <si>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</si>
  <si>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</si>
  <si>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</si>
  <si>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</si>
  <si>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</si>
  <si>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</si>
  <si>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</si>
  <si>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</si>
  <si>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</si>
  <si>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</si>
  <si>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</si>
  <si>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</si>
  <si>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</si>
  <si>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</si>
  <si>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</si>
  <si>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</si>
  <si>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</si>
  <si>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</si>
  <si>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</si>
  <si>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</si>
  <si>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</si>
  <si>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</si>
  <si>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</si>
  <si>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</si>
  <si>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</si>
  <si>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</si>
  <si>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</si>
  <si>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</si>
  <si>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</si>
  <si>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</si>
  <si>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</si>
  <si>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</si>
  <si>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</si>
  <si>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</si>
  <si>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</si>
  <si>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</si>
  <si>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</si>
  <si>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</si>
  <si>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</si>
  <si>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</si>
  <si>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</si>
  <si>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</si>
  <si>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</si>
  <si>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</si>
  <si>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</si>
  <si>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</si>
  <si>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</si>
  <si>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</si>
  <si>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</si>
  <si>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</si>
  <si>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</si>
  <si>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</si>
  <si>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</si>
  <si>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</si>
  <si>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</si>
  <si>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</si>
  <si>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</si>
  <si>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</si>
  <si>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</si>
  <si>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</si>
  <si>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</si>
  <si>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</si>
  <si>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</si>
  <si>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</si>
  <si>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</si>
  <si>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</si>
  <si>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</si>
  <si>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</si>
  <si>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</si>
  <si>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</si>
  <si>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</si>
  <si>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</si>
  <si>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</si>
  <si>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</si>
  <si>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</si>
  <si>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</si>
  <si>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</si>
  <si>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</si>
  <si>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</si>
  <si>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</si>
  <si>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</si>
  <si>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</si>
  <si>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</si>
  <si>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</si>
  <si>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</si>
  <si>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</si>
  <si>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</si>
  <si>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</si>
  <si>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</si>
  <si>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</si>
  <si>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</si>
  <si>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</si>
  <si>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</si>
  <si>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</si>
  <si>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</si>
  <si>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</si>
  <si>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</si>
  <si>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</si>
  <si>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</si>
  <si>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</si>
  <si>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</si>
  <si>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</si>
  <si>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</si>
  <si>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</si>
  <si>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</si>
  <si>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</si>
  <si>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</si>
  <si>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</si>
  <si>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</si>
  <si>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</si>
  <si>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</si>
  <si>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</si>
  <si>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</si>
  <si>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</si>
  <si>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</si>
  <si>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</si>
  <si>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</si>
  <si>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</si>
  <si>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</si>
  <si>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</si>
  <si>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</si>
  <si>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</si>
  <si>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</si>
  <si>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</si>
  <si>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</si>
  <si>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</si>
  <si>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</si>
  <si>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</si>
  <si>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</si>
  <si>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</si>
  <si>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</si>
  <si>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</si>
  <si>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</si>
  <si>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</si>
  <si>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</si>
  <si>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</si>
  <si>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</si>
  <si>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</si>
  <si>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</si>
  <si>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</si>
  <si>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</si>
  <si>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</si>
  <si>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</si>
  <si>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</si>
  <si>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</si>
  <si>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</si>
  <si>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</si>
  <si>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</si>
  <si>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</si>
  <si>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</si>
  <si>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</si>
  <si>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</si>
  <si>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</si>
  <si>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</si>
  <si>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</si>
  <si>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</si>
  <si>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</si>
  <si>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</si>
  <si>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</si>
  <si>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</si>
  <si>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</si>
  <si>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</si>
  <si>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</si>
  <si>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</si>
  <si>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</si>
  <si>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</si>
  <si>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</si>
  <si>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</si>
  <si>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</si>
  <si>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</si>
  <si>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</si>
  <si>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</si>
  <si>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</si>
  <si>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</si>
  <si>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</si>
  <si>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</si>
  <si>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</si>
  <si>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</si>
  <si>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</si>
  <si>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</si>
  <si>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</si>
  <si>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</si>
  <si>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</si>
  <si>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</si>
  <si>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</si>
  <si>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</si>
  <si>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</si>
  <si>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</si>
  <si>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</si>
  <si>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</si>
  <si>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</si>
  <si>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</si>
  <si>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</si>
  <si>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</si>
  <si>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</si>
  <si>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</si>
  <si>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</si>
  <si>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</si>
  <si>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</si>
  <si>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</si>
  <si>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</si>
  <si>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</si>
  <si>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</si>
  <si>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</si>
  <si>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</si>
  <si>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</si>
  <si>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</si>
  <si>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</si>
  <si>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</si>
  <si>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</si>
  <si>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</si>
  <si>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</si>
  <si>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</si>
  <si>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</si>
  <si>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</si>
  <si>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</si>
  <si>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</si>
  <si>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</si>
  <si>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</si>
  <si>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</si>
  <si>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</si>
  <si>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</si>
  <si>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</si>
  <si>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</si>
  <si>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</si>
  <si>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</si>
  <si>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</si>
  <si>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</si>
  <si>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</si>
  <si>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</si>
  <si>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</si>
  <si>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</si>
  <si>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</si>
  <si>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</si>
  <si>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</si>
  <si>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</si>
  <si>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</si>
  <si>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</si>
  <si>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</si>
  <si>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</si>
  <si>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</si>
  <si>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</si>
  <si>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</si>
  <si>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</si>
  <si>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</si>
  <si>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</si>
  <si>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</si>
  <si>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</si>
  <si>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</si>
  <si>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</si>
  <si>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</si>
  <si>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</si>
  <si>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</si>
  <si>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</si>
  <si>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</si>
  <si>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</si>
  <si>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</si>
  <si>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</si>
  <si>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</si>
  <si>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</si>
  <si>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</si>
  <si>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</si>
  <si>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</si>
  <si>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</si>
  <si>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</si>
  <si>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</si>
  <si>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</si>
  <si>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</si>
  <si>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</si>
  <si>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</si>
  <si>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</si>
  <si>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</si>
  <si>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</si>
  <si>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</si>
  <si>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</si>
  <si>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</si>
  <si>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</si>
  <si>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</si>
  <si>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</si>
  <si>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</si>
  <si>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</si>
  <si>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</si>
  <si>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</si>
  <si>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</si>
  <si>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</si>
  <si>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</si>
  <si>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</si>
  <si>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</si>
  <si>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</si>
  <si>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</si>
  <si>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</si>
  <si>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</si>
  <si>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</si>
  <si>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</si>
  <si>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</si>
  <si>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</si>
  <si>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</si>
  <si>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</si>
  <si>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</si>
  <si>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</si>
  <si>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</si>
  <si>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</si>
  <si>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</si>
  <si>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</si>
  <si>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</si>
  <si>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</si>
  <si>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</si>
  <si>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</si>
  <si>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</si>
  <si>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</si>
  <si>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</si>
  <si>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</si>
  <si>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</si>
  <si>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</si>
  <si>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</si>
  <si>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</si>
  <si>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</si>
  <si>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</si>
  <si>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</si>
  <si>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</si>
  <si>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</si>
  <si>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</si>
  <si>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</si>
  <si>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</si>
  <si>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</si>
  <si>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</si>
  <si>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</si>
  <si>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</si>
  <si>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</si>
  <si>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</si>
  <si>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</si>
  <si>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</si>
  <si>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</si>
  <si>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</si>
  <si>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</si>
  <si>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</si>
  <si>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</si>
  <si>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</si>
  <si>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</si>
  <si>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</si>
  <si>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</si>
  <si>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</si>
  <si>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</si>
  <si>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</si>
  <si>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</si>
  <si>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</si>
  <si>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</si>
  <si>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</si>
  <si>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</si>
  <si>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</si>
  <si>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</si>
  <si>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</si>
  <si>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</si>
  <si>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</si>
  <si>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</si>
  <si>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</si>
  <si>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</si>
  <si>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</si>
  <si>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</si>
  <si>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</si>
  <si>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</si>
  <si>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</si>
  <si>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</si>
  <si>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</si>
  <si>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</si>
  <si>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</si>
  <si>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</si>
  <si>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</si>
  <si>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</si>
  <si>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</si>
  <si>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</si>
  <si>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</si>
  <si>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</si>
  <si>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</si>
  <si>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</si>
  <si>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</si>
  <si>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</si>
  <si>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</si>
  <si>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</si>
  <si>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</si>
  <si>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</si>
  <si>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</si>
  <si>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</si>
  <si>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</si>
  <si>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</si>
  <si>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</si>
  <si>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</si>
  <si>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</si>
  <si>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</si>
  <si>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</si>
  <si>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</si>
  <si>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</si>
  <si>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</si>
  <si>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</si>
  <si>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</si>
  <si>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</si>
  <si>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</si>
  <si>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</si>
  <si>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</si>
  <si>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</si>
  <si>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</si>
  <si>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</si>
  <si>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</si>
  <si>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</si>
  <si>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</si>
  <si>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</si>
  <si>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</si>
  <si>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</si>
  <si>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</si>
  <si>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</si>
  <si>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</si>
  <si>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</si>
  <si>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</si>
  <si>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</si>
  <si>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</si>
  <si>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</si>
  <si>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</si>
  <si>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</si>
  <si>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</si>
  <si>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</si>
  <si>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</si>
  <si>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</si>
  <si>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</si>
  <si>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</si>
  <si>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</si>
  <si>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</si>
  <si>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</si>
  <si>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</si>
  <si>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</si>
  <si>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</si>
  <si>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</si>
  <si>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</si>
  <si>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</si>
  <si>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</si>
  <si>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</si>
  <si>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</si>
  <si>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</si>
  <si>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</si>
  <si>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</si>
  <si>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</si>
  <si>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</si>
  <si>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</si>
  <si>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</si>
  <si>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</si>
  <si>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</si>
  <si>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</si>
  <si>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</si>
  <si>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</si>
  <si>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</si>
  <si>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</si>
  <si>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</si>
  <si>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</si>
  <si>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</si>
  <si>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</si>
  <si>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</si>
  <si>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</si>
  <si>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</si>
  <si>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</si>
  <si>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</si>
  <si>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</si>
  <si>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</si>
  <si>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</si>
  <si>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</si>
  <si>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</si>
  <si>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</si>
  <si>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</si>
  <si>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</si>
  <si>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</si>
  <si>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</si>
  <si>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</si>
  <si>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</si>
  <si>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</si>
  <si>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</si>
  <si>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</si>
  <si>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</si>
  <si>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</si>
  <si>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</si>
  <si>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</si>
  <si>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</si>
  <si>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</si>
  <si>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</si>
  <si>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</si>
  <si>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</si>
  <si>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</si>
  <si>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</si>
  <si>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</si>
  <si>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</si>
  <si>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</si>
  <si>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</si>
  <si>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</si>
  <si>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</si>
  <si>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</si>
  <si>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</si>
  <si>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</si>
  <si>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</si>
  <si>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</si>
  <si>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</si>
  <si>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</si>
  <si>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</si>
  <si>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</si>
  <si>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</si>
  <si>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</si>
  <si>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</si>
  <si>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</si>
  <si>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</si>
  <si>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</si>
  <si>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</si>
  <si>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</si>
  <si>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</si>
  <si>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</si>
  <si>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</si>
  <si>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</si>
  <si>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</si>
  <si>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</si>
  <si>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</si>
  <si>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</si>
  <si>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</si>
  <si>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</si>
  <si>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</si>
  <si>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</si>
  <si>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</si>
  <si>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</si>
  <si>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</si>
  <si>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</si>
  <si>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</si>
  <si>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</si>
  <si>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</si>
  <si>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</si>
  <si>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</si>
  <si>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</si>
  <si>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</si>
  <si>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</si>
  <si>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</si>
  <si>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</si>
  <si>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</si>
  <si>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</si>
  <si>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</si>
  <si>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</si>
  <si>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</si>
  <si>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</si>
  <si>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</si>
  <si>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</si>
  <si>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</si>
  <si>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</si>
  <si>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</si>
  <si>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</si>
  <si>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</si>
  <si>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</si>
  <si>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</si>
  <si>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</si>
  <si>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</si>
  <si>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</si>
  <si>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</si>
  <si>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</si>
  <si>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</si>
  <si>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</si>
  <si>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</si>
  <si>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</si>
  <si>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</si>
  <si>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</si>
  <si>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</si>
  <si>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</si>
  <si>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</si>
  <si>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</si>
  <si>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</si>
  <si>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</si>
  <si>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</si>
  <si>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</si>
  <si>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</si>
  <si>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</si>
  <si>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</si>
  <si>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</si>
  <si>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</si>
  <si>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</si>
  <si>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</si>
  <si>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</si>
  <si>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</si>
  <si>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</si>
  <si>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</si>
  <si>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</si>
  <si>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</si>
  <si>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</si>
  <si>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</si>
  <si>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</si>
  <si>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</si>
  <si>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</si>
  <si>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</si>
  <si>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</si>
  <si>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</si>
  <si>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</si>
  <si>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</si>
  <si>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</si>
  <si>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</si>
  <si>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</si>
  <si>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</si>
  <si>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</si>
  <si>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</si>
  <si>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</si>
  <si>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</si>
  <si>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</si>
  <si>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</si>
  <si>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</si>
  <si>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</si>
  <si>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</si>
  <si>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</si>
  <si>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</si>
  <si>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</si>
  <si>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</si>
  <si>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</si>
  <si>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</si>
  <si>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</si>
  <si>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</si>
  <si>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</si>
  <si>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</si>
  <si>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</si>
  <si>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</si>
  <si>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</si>
  <si>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</si>
  <si>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</si>
  <si>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</si>
  <si>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</si>
  <si>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</si>
  <si>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</si>
  <si>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</si>
  <si>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</si>
  <si>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</si>
  <si>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</si>
  <si>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</si>
  <si>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</si>
  <si>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</si>
  <si>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</si>
  <si>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</si>
  <si>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</si>
  <si>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</si>
  <si>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</si>
  <si>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</si>
  <si>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</si>
  <si>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</si>
  <si>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</si>
  <si>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</si>
  <si>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</si>
  <si>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</si>
  <si>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</si>
  <si>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</si>
  <si>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</si>
  <si>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</si>
  <si>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</si>
  <si>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</si>
  <si>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</si>
  <si>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</si>
  <si>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</si>
  <si>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</si>
  <si>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</si>
  <si>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</si>
  <si>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</si>
  <si>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</si>
  <si>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</si>
  <si>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</si>
  <si>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</si>
  <si>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</si>
  <si>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</si>
  <si>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</si>
  <si>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</si>
  <si>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</si>
  <si>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</si>
  <si>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</si>
  <si>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</si>
  <si>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</si>
  <si>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</si>
  <si>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</si>
  <si>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</si>
  <si>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</si>
  <si>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</si>
  <si>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</si>
  <si>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</si>
  <si>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</si>
  <si>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</si>
  <si>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</si>
  <si>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</si>
  <si>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</si>
  <si>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</si>
  <si>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</si>
  <si>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</si>
  <si>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</si>
  <si>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</si>
  <si>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</si>
  <si>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</si>
  <si>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</si>
  <si>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</si>
  <si>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</si>
  <si>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</si>
  <si>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</si>
  <si>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</si>
  <si>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</si>
  <si>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</si>
  <si>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</si>
  <si>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</si>
  <si>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</si>
  <si>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</si>
  <si>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</si>
  <si>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</si>
  <si>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</si>
  <si>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</si>
  <si>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</si>
  <si>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</si>
  <si>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</si>
  <si>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</si>
  <si>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</si>
  <si>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</si>
  <si>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</si>
  <si>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</si>
  <si>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</si>
  <si>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</si>
  <si>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</si>
  <si>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</si>
  <si>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</si>
  <si>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</si>
  <si>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</si>
  <si>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</si>
  <si>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</si>
  <si>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</si>
  <si>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</si>
  <si>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</si>
  <si>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</si>
  <si>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</si>
  <si>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</si>
  <si>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</si>
  <si>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</si>
  <si>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</si>
  <si>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</si>
  <si>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</si>
  <si>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</si>
  <si>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</si>
  <si>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</si>
  <si>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</si>
  <si>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</si>
  <si>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</si>
  <si>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</si>
  <si>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</si>
  <si>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</si>
  <si>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</si>
  <si>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</si>
  <si>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</si>
  <si>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</si>
  <si>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</si>
  <si>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</si>
  <si>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</si>
  <si>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</si>
  <si>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</si>
  <si>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</si>
  <si>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</si>
  <si>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</si>
  <si>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</si>
  <si>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</si>
  <si>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</si>
  <si>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</si>
  <si>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</si>
  <si>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</si>
  <si>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</si>
  <si>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</si>
  <si>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</si>
  <si>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</si>
  <si>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</si>
  <si>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</si>
  <si>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</si>
  <si>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</si>
  <si>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</si>
  <si>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</si>
  <si>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</si>
  <si>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</si>
  <si>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</si>
  <si>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</si>
  <si>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</si>
  <si>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</si>
  <si>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</si>
  <si>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</si>
  <si>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</si>
  <si>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</si>
  <si>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</si>
  <si>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</si>
  <si>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</si>
  <si>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</si>
  <si>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</si>
  <si>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</si>
  <si>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</si>
  <si>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</si>
  <si>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</si>
  <si>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</si>
  <si>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</si>
  <si>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</si>
  <si>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</si>
  <si>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</si>
  <si>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</si>
  <si>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</si>
  <si>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</si>
  <si>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</si>
  <si>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</si>
  <si>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</si>
  <si>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</si>
  <si>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</si>
  <si>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</si>
  <si>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</si>
  <si>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</si>
  <si>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</si>
  <si>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</si>
  <si>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</si>
  <si>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</si>
  <si>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</si>
  <si>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</si>
  <si>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</si>
  <si>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</si>
  <si>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</si>
  <si>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</si>
  <si>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</si>
  <si>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</si>
  <si>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</si>
  <si>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</si>
  <si>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</si>
  <si>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</si>
  <si>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</si>
  <si>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</si>
  <si>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</si>
  <si>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</si>
  <si>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</si>
  <si>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</si>
  <si>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</si>
  <si>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</si>
  <si>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</si>
  <si>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</si>
  <si>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</si>
  <si>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</si>
  <si>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</si>
  <si>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</si>
  <si>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</si>
  <si>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</si>
  <si>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</si>
  <si>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</si>
  <si>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</si>
  <si>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</si>
  <si>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</si>
  <si>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</si>
  <si>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</si>
  <si>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</si>
  <si>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</si>
  <si>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</si>
  <si>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</si>
  <si>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</si>
  <si>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</si>
  <si>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</si>
  <si>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</si>
  <si>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</si>
  <si>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</si>
  <si>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</si>
  <si>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</si>
  <si>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</si>
  <si>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</si>
  <si>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</si>
  <si>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</si>
  <si>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</si>
  <si>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</si>
  <si>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</si>
  <si>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</si>
  <si>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</si>
  <si>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</si>
  <si>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</si>
  <si>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</si>
  <si>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</si>
  <si>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</si>
  <si>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</si>
  <si>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</si>
  <si>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</si>
  <si>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</si>
  <si>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</si>
  <si>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</si>
  <si>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</si>
  <si>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</si>
  <si>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</si>
  <si>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</si>
  <si>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</si>
  <si>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</si>
  <si>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</si>
  <si>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</si>
  <si>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</si>
  <si>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</si>
  <si>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</si>
  <si>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</si>
  <si>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</si>
  <si>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</si>
  <si>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</si>
  <si>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</si>
  <si>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</si>
  <si>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</si>
  <si>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</si>
  <si>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</si>
  <si>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</si>
  <si>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</si>
  <si>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</si>
  <si>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</si>
  <si>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</si>
  <si>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</si>
  <si>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</si>
  <si>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</si>
  <si>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</si>
  <si>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</si>
  <si>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</si>
  <si>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</si>
  <si>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</si>
  <si>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</si>
  <si>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</si>
  <si>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</si>
  <si>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</si>
  <si>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</si>
  <si>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</si>
  <si>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</si>
  <si>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</si>
  <si>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</si>
  <si>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</si>
  <si>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</si>
  <si>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</si>
  <si>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</si>
  <si>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</si>
  <si>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</si>
  <si>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</si>
  <si>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</si>
  <si>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</si>
  <si>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</si>
  <si>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</si>
  <si>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</si>
  <si>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</si>
  <si>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</si>
  <si>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</si>
  <si>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</si>
  <si>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</si>
  <si>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</si>
  <si>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</si>
  <si>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</si>
  <si>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</si>
  <si>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</si>
  <si>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</si>
  <si>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</si>
  <si>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</si>
  <si>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</si>
  <si>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</si>
  <si>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</si>
  <si>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</si>
  <si>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</si>
  <si>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</si>
  <si>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</si>
  <si>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</si>
  <si>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</si>
  <si>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</si>
  <si>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</si>
  <si>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</si>
  <si>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</si>
  <si>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</si>
  <si>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</si>
  <si>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</si>
  <si>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</si>
  <si>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</si>
  <si>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</si>
  <si>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</si>
  <si>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</si>
  <si>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</si>
  <si>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</si>
  <si>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</si>
  <si>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</si>
  <si>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</si>
  <si>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</si>
  <si>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</si>
  <si>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</si>
  <si>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</si>
  <si>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</si>
  <si>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</si>
  <si>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</si>
  <si>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</si>
  <si>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</si>
  <si>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</si>
  <si>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</si>
  <si>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</si>
  <si>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</si>
  <si>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</si>
  <si>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</si>
  <si>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</si>
  <si>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</si>
  <si>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</si>
  <si>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</si>
  <si>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</si>
  <si>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</si>
  <si>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</si>
  <si>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</si>
  <si>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</si>
  <si>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</si>
  <si>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</si>
  <si>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</si>
  <si>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</si>
  <si>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</si>
  <si>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</si>
  <si>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</si>
  <si>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</si>
  <si>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</si>
  <si>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</si>
  <si>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</si>
  <si>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</si>
  <si>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</si>
  <si>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</si>
  <si>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</si>
  <si>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</si>
  <si>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</si>
  <si>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</si>
  <si>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</si>
  <si>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</si>
  <si>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</si>
  <si>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</si>
  <si>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</si>
  <si>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</si>
  <si>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</si>
  <si>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</si>
  <si>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</si>
  <si>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</si>
  <si>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</si>
  <si>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</si>
  <si>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</si>
  <si>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</si>
  <si>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</si>
  <si>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</si>
  <si>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</si>
  <si>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</si>
  <si>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</si>
  <si>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</si>
  <si>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</si>
  <si>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</si>
  <si>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</si>
  <si>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</si>
  <si>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</si>
  <si>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</si>
  <si>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</si>
  <si>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</si>
  <si>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</si>
  <si>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</si>
  <si>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</si>
  <si>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</si>
  <si>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</si>
  <si>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</si>
  <si>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</si>
  <si>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</si>
  <si>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</si>
  <si>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</si>
  <si>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</si>
  <si>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</si>
  <si>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</si>
  <si>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</si>
  <si>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</si>
  <si>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</si>
  <si>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</si>
  <si>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</si>
  <si>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</si>
  <si>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</si>
  <si>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</si>
  <si>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</si>
  <si>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</si>
  <si>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</si>
  <si>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</si>
  <si>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</si>
  <si>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</si>
  <si>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</si>
  <si>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</si>
  <si>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</si>
  <si>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</si>
  <si>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</si>
  <si>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</si>
  <si>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</si>
  <si>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</si>
  <si>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</si>
  <si>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</si>
  <si>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</si>
  <si>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</si>
  <si>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</si>
  <si>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</si>
  <si>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</si>
  <si>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</si>
  <si>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</si>
  <si>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</si>
  <si>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</si>
  <si>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</si>
  <si>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</si>
  <si>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</si>
  <si>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</si>
  <si>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</si>
  <si>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</si>
  <si>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</si>
  <si>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</si>
  <si>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</si>
  <si>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</si>
  <si>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</si>
  <si>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</si>
  <si>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</si>
  <si>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</si>
  <si>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</si>
  <si>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</si>
  <si>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</si>
  <si>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</si>
  <si>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</si>
  <si>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</si>
  <si>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</si>
  <si>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</si>
  <si>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</si>
  <si>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</si>
  <si>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</si>
  <si>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</si>
  <si>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</si>
  <si>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</si>
  <si>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</si>
  <si>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</si>
  <si>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</si>
  <si>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</si>
  <si>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</si>
  <si>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</si>
  <si>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</si>
  <si>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</si>
  <si>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</si>
  <si>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</si>
  <si>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</si>
  <si>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</si>
  <si>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</si>
  <si>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</si>
  <si>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</si>
  <si>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</si>
  <si>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</si>
  <si>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</si>
  <si>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</si>
  <si>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</si>
  <si>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</si>
  <si>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</si>
  <si>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</si>
  <si>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</si>
  <si>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</si>
  <si>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</si>
  <si>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</si>
  <si>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</si>
  <si>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</si>
  <si>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</si>
  <si>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</si>
  <si>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</si>
  <si>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</si>
  <si>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</si>
  <si>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</si>
  <si>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</si>
  <si>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</si>
  <si>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</si>
  <si>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</si>
  <si>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</si>
  <si>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</si>
  <si>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</si>
  <si>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</si>
  <si>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</si>
  <si>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</si>
  <si>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</si>
  <si>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</si>
  <si>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</si>
  <si>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</si>
  <si>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</si>
  <si>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</si>
  <si>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</si>
  <si>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</si>
  <si>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</si>
  <si>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</si>
  <si>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</si>
  <si>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</si>
  <si>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</si>
  <si>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</si>
  <si>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</si>
  <si>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</si>
  <si>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</si>
  <si>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</si>
  <si>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</si>
  <si>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</si>
  <si>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</si>
  <si>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</si>
  <si>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</si>
  <si>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</si>
  <si>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</si>
  <si>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</si>
  <si>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</si>
  <si>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</si>
  <si>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</si>
  <si>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</si>
  <si>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</si>
  <si>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</si>
  <si>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</si>
  <si>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</si>
  <si>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</si>
  <si>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</si>
  <si>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</si>
  <si>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</si>
  <si>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</si>
  <si>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</si>
  <si>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</si>
  <si>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</si>
  <si>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</si>
  <si>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</si>
  <si>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</si>
  <si>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</si>
  <si>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</si>
  <si>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</si>
  <si>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</si>
  <si>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</si>
  <si>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</si>
  <si>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</si>
  <si>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</si>
  <si>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</si>
  <si>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</si>
  <si>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</si>
  <si>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</si>
  <si>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</si>
  <si>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</si>
  <si>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</si>
  <si>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</si>
  <si>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</si>
  <si>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</si>
  <si>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</si>
  <si>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</si>
  <si>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</si>
  <si>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</si>
  <si>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</si>
  <si>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</si>
  <si>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</si>
  <si>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</si>
  <si>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</si>
  <si>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</si>
  <si>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</si>
  <si>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</si>
  <si>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</si>
  <si>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</si>
  <si>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</si>
  <si>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</si>
  <si>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</si>
  <si>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</si>
  <si>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</si>
  <si>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</si>
  <si>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</si>
  <si>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</si>
  <si>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</si>
  <si>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</si>
  <si>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</si>
  <si>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</si>
  <si>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</si>
  <si>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</si>
  <si>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</si>
  <si>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</si>
  <si>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</si>
  <si>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</si>
  <si>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</si>
  <si>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</si>
  <si>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</si>
  <si>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</si>
  <si>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</si>
  <si>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</si>
  <si>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</si>
  <si>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</si>
  <si>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</si>
  <si>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</si>
  <si>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</si>
  <si>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</si>
  <si>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</si>
  <si>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</si>
  <si>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</si>
  <si>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</si>
  <si>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</si>
  <si>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</si>
  <si>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</si>
  <si>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</si>
  <si>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</si>
  <si>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</si>
  <si>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</si>
  <si>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</si>
  <si>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</si>
  <si>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</si>
  <si>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</si>
  <si>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</si>
  <si>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</si>
  <si>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</si>
  <si>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</si>
  <si>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</si>
  <si>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</si>
  <si>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</si>
  <si>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</si>
  <si>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</si>
  <si>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</si>
  <si>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</si>
  <si>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</si>
  <si>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</si>
  <si>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</si>
  <si>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</si>
  <si>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</si>
  <si>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</si>
  <si>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</si>
  <si>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</si>
  <si>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</si>
  <si>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</si>
  <si>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</si>
  <si>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</si>
  <si>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</si>
  <si>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</si>
  <si>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</si>
  <si>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</si>
  <si>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</si>
  <si>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</si>
  <si>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</si>
  <si>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</si>
  <si>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</si>
  <si>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</si>
  <si>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</si>
  <si>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</si>
  <si>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</si>
  <si>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</si>
  <si>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</si>
  <si>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</si>
  <si>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</si>
  <si>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</si>
  <si>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</si>
  <si>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</si>
  <si>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</si>
  <si>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</si>
  <si>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</si>
  <si>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</si>
  <si>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</si>
  <si>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</si>
  <si>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</si>
  <si>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</si>
  <si>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</si>
  <si>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</si>
  <si>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</si>
  <si>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</si>
  <si>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</si>
  <si>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</si>
  <si>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</si>
  <si>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</si>
  <si>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</si>
  <si>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</si>
  <si>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</si>
  <si>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</si>
  <si>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</si>
  <si>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</si>
  <si>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</si>
  <si>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</si>
  <si>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</si>
  <si>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</si>
  <si>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</si>
  <si>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</si>
  <si>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</si>
  <si>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</si>
  <si>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</si>
  <si>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</si>
  <si>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</si>
  <si>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</si>
  <si>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</si>
  <si>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</si>
  <si>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</si>
  <si>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</si>
  <si>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</si>
  <si>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</si>
  <si>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</si>
  <si>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</si>
  <si>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</si>
  <si>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</si>
  <si>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</si>
  <si>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</si>
  <si>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</si>
  <si>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</si>
  <si>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</si>
  <si>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</si>
  <si>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</si>
  <si>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</si>
  <si>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</si>
  <si>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</si>
  <si>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</si>
  <si>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</si>
  <si>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</si>
  <si>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</si>
  <si>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</si>
  <si>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</si>
  <si>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</si>
  <si>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</si>
  <si>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</si>
  <si>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</si>
  <si>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</si>
  <si>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</si>
  <si>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</si>
  <si>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</si>
  <si>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</si>
  <si>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</si>
  <si>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</si>
  <si>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</si>
  <si>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</si>
  <si>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</si>
  <si>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</si>
  <si>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</si>
  <si>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</si>
  <si>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</si>
  <si>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</si>
  <si>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</si>
  <si>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</si>
  <si>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</si>
  <si>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</si>
  <si>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</si>
  <si>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</si>
  <si>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</si>
  <si>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</si>
  <si>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</si>
  <si>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</si>
  <si>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</si>
  <si>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</si>
  <si>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</si>
  <si>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</si>
  <si>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</si>
  <si>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</si>
  <si>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</si>
  <si>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</si>
  <si>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</si>
  <si>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</si>
  <si>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</si>
  <si>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</si>
  <si>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</si>
  <si>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</si>
  <si>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</si>
  <si>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</si>
  <si>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</si>
  <si>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</si>
  <si>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</si>
  <si>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</si>
  <si>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</si>
  <si>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</si>
  <si>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</si>
  <si>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</si>
  <si>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</si>
  <si>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</si>
  <si>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</si>
  <si>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</si>
  <si>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</si>
  <si>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</si>
  <si>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</si>
  <si>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</si>
  <si>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</si>
  <si>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</si>
  <si>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</si>
  <si>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</si>
  <si>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</si>
  <si>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</si>
  <si>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</si>
  <si>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</si>
  <si>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</si>
  <si>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</si>
  <si>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</si>
  <si>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</si>
  <si>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</si>
  <si>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</si>
  <si>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</si>
  <si>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</si>
  <si>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</si>
  <si>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</si>
  <si>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</si>
  <si>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</si>
  <si>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</si>
  <si>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</si>
  <si>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</si>
  <si>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</si>
  <si>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</si>
  <si>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</si>
  <si>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</si>
  <si>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</si>
  <si>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</si>
  <si>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</si>
  <si>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</si>
  <si>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</si>
  <si>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</si>
  <si>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</si>
  <si>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</si>
  <si>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</si>
  <si>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</si>
  <si>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</si>
  <si>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</si>
  <si>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</si>
  <si>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</si>
  <si>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</si>
  <si>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</si>
  <si>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</si>
  <si>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</si>
  <si>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</si>
  <si>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</si>
  <si>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</si>
  <si>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</si>
  <si>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</si>
  <si>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</si>
  <si>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</si>
  <si>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</si>
  <si>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</si>
  <si>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</si>
  <si>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</si>
  <si>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</si>
  <si>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</si>
  <si>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</si>
  <si>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</si>
  <si>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</si>
  <si>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</si>
  <si>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</si>
  <si>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</si>
  <si>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</si>
  <si>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</si>
  <si>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</si>
  <si>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</si>
  <si>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</si>
  <si>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</si>
  <si>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</si>
  <si>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</si>
  <si>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</si>
  <si>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</si>
  <si>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</si>
  <si>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</si>
  <si>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</si>
  <si>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</si>
  <si>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</si>
  <si>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</si>
  <si>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</si>
  <si>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</si>
  <si>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</si>
  <si>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</si>
  <si>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</si>
  <si>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</si>
  <si>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</si>
  <si>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</si>
  <si>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</si>
  <si>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</si>
  <si>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</si>
  <si>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</si>
  <si>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</si>
  <si>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</si>
  <si>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</si>
  <si>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</si>
  <si>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</si>
  <si>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</si>
  <si>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</si>
  <si>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</si>
  <si>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</si>
  <si>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</si>
  <si>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</si>
  <si>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</si>
  <si>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</si>
  <si>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</si>
  <si>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</si>
  <si>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</si>
  <si>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</si>
  <si>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</si>
  <si>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</si>
  <si>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</si>
  <si>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</si>
  <si>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</si>
  <si>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</si>
  <si>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</si>
  <si>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</si>
  <si>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</si>
  <si>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</si>
  <si>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</si>
  <si>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</si>
  <si>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</si>
  <si>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</si>
  <si>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</si>
  <si>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</si>
  <si>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</si>
  <si>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</si>
  <si>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</si>
  <si>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</si>
  <si>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</si>
  <si>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</si>
  <si>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</si>
  <si>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</si>
  <si>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</si>
  <si>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</si>
  <si>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</si>
  <si>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</si>
  <si>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</si>
  <si>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</si>
  <si>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</si>
  <si>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</si>
  <si>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</si>
  <si>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</si>
  <si>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</si>
  <si>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</si>
  <si>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</si>
  <si>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</si>
  <si>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</si>
  <si>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</si>
  <si>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</si>
  <si>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</si>
  <si>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</si>
  <si>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</si>
  <si>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</si>
  <si>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</si>
  <si>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</si>
  <si>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</si>
  <si>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</si>
  <si>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</si>
  <si>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</si>
  <si>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</si>
  <si>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</si>
  <si>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</si>
  <si>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</si>
  <si>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</si>
  <si>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</si>
  <si>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</si>
  <si>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</si>
  <si>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</si>
  <si>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</si>
  <si>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</si>
  <si>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</si>
  <si>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</si>
  <si>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</si>
  <si>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</si>
  <si>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</si>
  <si>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</si>
  <si>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</si>
  <si>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</si>
  <si>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</si>
  <si>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</si>
  <si>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</si>
  <si>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</si>
  <si>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</si>
  <si>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</si>
  <si>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</si>
  <si>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</si>
  <si>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</si>
  <si>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</si>
  <si>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</si>
  <si>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</si>
  <si>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</si>
  <si>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</si>
  <si>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</si>
  <si>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</si>
  <si>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</si>
  <si>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</si>
  <si>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</si>
  <si>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</si>
  <si>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</si>
  <si>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</si>
  <si>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</si>
  <si>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</si>
  <si>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</si>
  <si>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</si>
  <si>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</si>
  <si>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</si>
  <si>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</si>
  <si>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</si>
  <si>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</si>
  <si>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</si>
  <si>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</si>
  <si>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</si>
  <si>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</si>
  <si>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</si>
  <si>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</si>
  <si>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</si>
  <si>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</si>
  <si>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</si>
  <si>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</si>
  <si>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</si>
  <si>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</si>
  <si>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</si>
  <si>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</si>
  <si>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</si>
  <si>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</si>
  <si>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</si>
  <si>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</si>
  <si>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</si>
  <si>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</si>
  <si>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</si>
  <si>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</si>
  <si>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</si>
  <si>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</si>
  <si>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</si>
  <si>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</si>
  <si>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</si>
  <si>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</si>
  <si>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</si>
  <si>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</si>
  <si>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</si>
  <si>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</si>
  <si>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</si>
  <si>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</si>
  <si>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</si>
  <si>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</si>
  <si>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</si>
  <si>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</si>
  <si>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</si>
  <si>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</si>
  <si>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</si>
  <si>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</si>
  <si>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</si>
  <si>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</si>
  <si>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</si>
  <si>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</si>
  <si>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</si>
  <si>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</si>
  <si>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</si>
  <si>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</si>
  <si>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</si>
  <si>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</si>
  <si>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</si>
  <si>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</si>
  <si>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</si>
  <si>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</si>
  <si>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</si>
  <si>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</si>
  <si>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</si>
  <si>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</si>
  <si>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</si>
  <si>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</si>
  <si>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</si>
  <si>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</si>
  <si>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</si>
  <si>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</si>
  <si>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</si>
  <si>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</si>
  <si>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</si>
  <si>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</si>
  <si>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</si>
  <si>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</si>
  <si>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</si>
  <si>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</si>
  <si>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</si>
  <si>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</si>
  <si>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</si>
  <si>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</si>
  <si>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</si>
  <si>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</si>
  <si>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</si>
  <si>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</si>
  <si>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</si>
  <si>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</si>
  <si>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</si>
  <si>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</si>
  <si>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</si>
  <si>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</si>
  <si>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</si>
  <si>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</si>
  <si>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</si>
  <si>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</si>
  <si>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</si>
  <si>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</si>
  <si>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</si>
  <si>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</si>
  <si>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</si>
  <si>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</si>
  <si>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</si>
  <si>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</si>
  <si>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</si>
  <si>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</si>
  <si>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</si>
  <si>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</si>
  <si>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</si>
  <si>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</si>
  <si>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</si>
  <si>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</si>
  <si>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</si>
  <si>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</si>
  <si>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</si>
  <si>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</si>
  <si>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</si>
  <si>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</si>
  <si>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</si>
  <si>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</si>
  <si>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</si>
  <si>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</si>
  <si>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</si>
  <si>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</si>
  <si>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</si>
  <si>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</si>
  <si>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</si>
  <si>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</si>
  <si>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</si>
  <si>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</si>
  <si>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</si>
  <si>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</si>
  <si>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</si>
  <si>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</si>
  <si>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</si>
  <si>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</si>
  <si>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</si>
  <si>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</si>
  <si>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</si>
  <si>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</si>
  <si>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</si>
  <si>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</si>
  <si>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</si>
  <si>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</si>
  <si>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</si>
  <si>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</si>
  <si>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</si>
  <si>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</si>
  <si>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</si>
  <si>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</si>
  <si>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</si>
  <si>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</si>
  <si>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</si>
  <si>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</si>
  <si>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</si>
  <si>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</si>
  <si>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</si>
  <si>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</si>
  <si>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</si>
  <si>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</si>
  <si>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</si>
  <si>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</si>
  <si>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</si>
  <si>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</si>
  <si>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</si>
  <si>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</si>
  <si>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</si>
  <si>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</si>
  <si>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</si>
  <si>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</si>
  <si>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</si>
  <si>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</si>
  <si>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</si>
  <si>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</si>
  <si>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</si>
  <si>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</si>
  <si>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</si>
  <si>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</si>
  <si>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</si>
  <si>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</si>
  <si>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</si>
  <si>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</si>
  <si>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</si>
  <si>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</si>
  <si>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</si>
  <si>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</si>
  <si>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</si>
  <si>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</si>
  <si>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</si>
  <si>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</si>
  <si>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</si>
  <si>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</si>
  <si>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</si>
  <si>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</si>
  <si>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</si>
  <si>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</si>
  <si>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</si>
  <si>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</si>
  <si>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</si>
  <si>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</si>
  <si>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</si>
  <si>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</si>
  <si>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</si>
  <si>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</si>
  <si>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</si>
  <si>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</si>
  <si>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</si>
  <si>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</si>
  <si>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</si>
  <si>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</si>
  <si>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</si>
  <si>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</si>
  <si>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</si>
  <si>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</si>
  <si>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</si>
  <si>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</si>
  <si>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</si>
  <si>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</si>
  <si>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</si>
  <si>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</si>
  <si>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</si>
  <si>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</si>
  <si>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</si>
  <si>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</si>
  <si>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</si>
  <si>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</si>
  <si>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</si>
  <si>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</si>
  <si>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</si>
  <si>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</si>
  <si>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</si>
  <si>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</si>
  <si>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</si>
  <si>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</si>
  <si>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</si>
  <si>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</si>
  <si>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</si>
  <si>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</si>
  <si>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</si>
  <si>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</si>
  <si>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</si>
  <si>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</si>
  <si>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</si>
  <si>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</si>
  <si>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</si>
  <si>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</si>
  <si>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</si>
  <si>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</si>
  <si>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</si>
  <si>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</si>
  <si>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</si>
  <si>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</si>
  <si>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</si>
  <si>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</si>
  <si>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</si>
  <si>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</si>
  <si>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</si>
  <si>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</si>
  <si>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</si>
  <si>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</si>
  <si>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</si>
  <si>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</si>
  <si>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</si>
  <si>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</si>
  <si>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</si>
  <si>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</si>
  <si>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</si>
  <si>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</si>
  <si>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</si>
  <si>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</si>
  <si>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</si>
  <si>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</si>
  <si>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</si>
  <si>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</si>
  <si>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</si>
  <si>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</si>
  <si>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</si>
  <si>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</si>
  <si>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</si>
  <si>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</si>
  <si>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</si>
  <si>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</si>
  <si>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</si>
  <si>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</si>
  <si>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</si>
  <si>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</si>
  <si>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</si>
  <si>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</si>
  <si>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</si>
  <si>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</si>
  <si>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</si>
  <si>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</si>
  <si>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</si>
  <si>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</si>
  <si>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</si>
  <si>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</si>
  <si>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</si>
  <si>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</si>
  <si>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</si>
  <si>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</si>
  <si>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</si>
  <si>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</si>
  <si>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</si>
  <si>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</si>
  <si>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</si>
  <si>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</si>
  <si>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</si>
  <si>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</si>
  <si>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</si>
  <si>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</si>
  <si>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</si>
  <si>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</si>
  <si>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</si>
  <si>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</si>
  <si>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</si>
  <si>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</si>
  <si>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</si>
  <si>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</si>
  <si>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</si>
  <si>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</si>
  <si>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</si>
  <si>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</si>
  <si>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</si>
  <si>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</si>
  <si>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</si>
  <si>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</si>
  <si>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</si>
  <si>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</si>
  <si>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</si>
  <si>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</si>
  <si>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</si>
  <si>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</si>
  <si>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</si>
  <si>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</si>
  <si>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</si>
  <si>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</si>
  <si>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</si>
  <si>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</si>
  <si>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</si>
  <si>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</si>
  <si>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</si>
  <si>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</si>
  <si>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</si>
  <si>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</si>
  <si>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</si>
  <si>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</si>
  <si>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</si>
  <si>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</si>
  <si>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</si>
  <si>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</si>
  <si>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</si>
  <si>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</si>
  <si>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</si>
  <si>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</si>
  <si>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</si>
  <si>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</si>
  <si>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</si>
  <si>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</si>
  <si>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</si>
  <si>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</si>
  <si>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</si>
  <si>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</si>
  <si>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</si>
  <si>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</si>
  <si>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</si>
  <si>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</si>
  <si>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</si>
  <si>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</si>
  <si>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</si>
  <si>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</si>
  <si>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</si>
  <si>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</si>
  <si>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</si>
  <si>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</si>
  <si>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</si>
  <si>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</si>
  <si>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</si>
  <si>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</si>
  <si>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</si>
  <si>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</si>
  <si>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</si>
  <si>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</si>
  <si>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</si>
  <si>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</si>
  <si>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</si>
  <si>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</si>
  <si>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</si>
  <si>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</si>
  <si>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</si>
  <si>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</si>
  <si>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</si>
  <si>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</si>
  <si>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</si>
  <si>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</si>
  <si>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</si>
  <si>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</si>
  <si>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</si>
  <si>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</si>
  <si>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</si>
  <si>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</si>
  <si>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</si>
  <si>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</si>
  <si>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</si>
  <si>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</si>
  <si>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</si>
  <si>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</si>
  <si>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</si>
  <si>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</si>
  <si>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</si>
  <si>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</si>
  <si>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</si>
  <si>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</si>
  <si>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</si>
  <si>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</si>
  <si>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</si>
  <si>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</si>
  <si>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</si>
  <si>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</si>
  <si>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</si>
  <si>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</si>
  <si>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</si>
  <si>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</si>
  <si>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</si>
  <si>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</si>
  <si>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</si>
  <si>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</si>
  <si>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</si>
  <si>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</si>
  <si>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</si>
  <si>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</si>
  <si>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</si>
  <si>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</si>
  <si>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</si>
  <si>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</si>
  <si>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</si>
  <si>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</si>
  <si>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</si>
  <si>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</si>
  <si>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</si>
  <si>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</si>
  <si>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</si>
  <si>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</si>
  <si>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</si>
  <si>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</si>
  <si>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</si>
  <si>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</si>
  <si>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</si>
  <si>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</si>
  <si>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</si>
  <si>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</si>
  <si>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</si>
  <si>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</si>
  <si>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</si>
  <si>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</si>
  <si>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</si>
  <si>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</si>
  <si>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</si>
  <si>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</si>
  <si>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</si>
  <si>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</si>
  <si>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</si>
  <si>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</si>
  <si>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</si>
  <si>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</si>
  <si>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</si>
  <si>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</si>
  <si>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</si>
  <si>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</si>
  <si>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</si>
  <si>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</si>
  <si>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</si>
  <si>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</si>
  <si>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</si>
  <si>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</si>
  <si>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</si>
  <si>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</si>
  <si>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</si>
  <si>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</si>
  <si>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</si>
  <si>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</si>
  <si>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</si>
  <si>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</si>
  <si>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</si>
  <si>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</si>
  <si>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</si>
  <si>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</si>
  <si>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</si>
  <si>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</si>
  <si>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</si>
  <si>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</si>
  <si>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</si>
  <si>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</si>
  <si>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</si>
  <si>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</si>
  <si>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</si>
  <si>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</si>
  <si>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</si>
  <si>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</si>
  <si>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</si>
  <si>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</si>
  <si>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</si>
  <si>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</si>
  <si>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</si>
  <si>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</si>
  <si>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</si>
  <si>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</si>
  <si>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</si>
  <si>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</si>
  <si>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</si>
  <si>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</si>
  <si>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</si>
  <si>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</si>
  <si>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</si>
  <si>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</si>
  <si>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</si>
  <si>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</si>
  <si>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</si>
  <si>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</si>
  <si>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</si>
  <si>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</si>
  <si>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</si>
  <si>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</si>
  <si>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</si>
  <si>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</si>
  <si>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</si>
  <si>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</si>
  <si>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</si>
  <si>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</si>
  <si>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</si>
  <si>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</si>
  <si>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</si>
  <si>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</si>
  <si>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</si>
  <si>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</si>
  <si>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</si>
  <si>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</si>
  <si>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</si>
  <si>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</si>
  <si>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</si>
  <si>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</si>
  <si>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</si>
  <si>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</si>
  <si>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</si>
  <si>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</si>
  <si>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</si>
  <si>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</si>
  <si>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</si>
  <si>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</si>
  <si>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</si>
  <si>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</si>
  <si>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</si>
  <si>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</si>
  <si>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</si>
  <si>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</si>
  <si>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</si>
  <si>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</si>
  <si>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</si>
  <si>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</si>
  <si>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</si>
  <si>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</si>
  <si>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</si>
  <si>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</si>
  <si>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</si>
  <si>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</si>
  <si>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</si>
  <si>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</si>
  <si>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</si>
  <si>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</si>
  <si>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</si>
  <si>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</si>
  <si>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</si>
  <si>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</si>
  <si>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</si>
  <si>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</si>
  <si>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</si>
  <si>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</si>
  <si>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</si>
  <si>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</si>
  <si>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</si>
  <si>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</si>
  <si>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</si>
  <si>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</si>
  <si>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</si>
  <si>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</si>
  <si>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</si>
  <si>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</si>
  <si>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</si>
  <si>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</si>
  <si>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</si>
  <si>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</si>
  <si>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</si>
  <si>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</si>
  <si>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</si>
  <si>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</si>
  <si>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</si>
  <si>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</si>
  <si>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</si>
  <si>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</si>
  <si>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</si>
  <si>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</si>
  <si>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</si>
  <si>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</si>
  <si>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</si>
  <si>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</si>
  <si>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</si>
  <si>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</si>
  <si>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</si>
  <si>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</si>
  <si>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</si>
  <si>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</si>
  <si>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</si>
  <si>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</si>
  <si>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</si>
  <si>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</si>
  <si>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</si>
  <si>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</si>
  <si>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</si>
  <si>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</si>
  <si>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</si>
  <si>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</si>
  <si>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</si>
  <si>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</si>
  <si>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</si>
  <si>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</si>
  <si>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</si>
  <si>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</si>
  <si>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</si>
  <si>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</si>
  <si>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</si>
  <si>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</si>
  <si>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</si>
  <si>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</si>
  <si>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</si>
  <si>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</si>
  <si>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</si>
  <si>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</si>
  <si>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</si>
  <si>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</si>
  <si>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</si>
  <si>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</si>
  <si>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</si>
  <si>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</si>
  <si>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</si>
  <si>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</si>
  <si>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</si>
  <si>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</si>
  <si>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</si>
  <si>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</si>
  <si>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</si>
  <si>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</si>
  <si>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</si>
  <si>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</si>
  <si>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</si>
  <si>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</si>
  <si>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</si>
  <si>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</si>
  <si>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</si>
  <si>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</si>
  <si>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</si>
  <si>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</si>
  <si>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</si>
  <si>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</si>
  <si>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</si>
  <si>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</si>
  <si>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</si>
  <si>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</si>
  <si>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</si>
  <si>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</si>
  <si>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</si>
  <si>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</si>
  <si>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</si>
  <si>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</si>
  <si>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</si>
  <si>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</si>
  <si>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</si>
  <si>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</si>
  <si>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</si>
  <si>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</si>
  <si>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</si>
  <si>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</si>
  <si>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</si>
  <si>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</si>
  <si>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</si>
  <si>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</si>
  <si>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</si>
  <si>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</si>
  <si>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</si>
  <si>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</si>
  <si>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</si>
  <si>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</si>
  <si>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</si>
  <si>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</si>
  <si>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</si>
  <si>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</si>
  <si>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</si>
  <si>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</si>
  <si>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</si>
  <si>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</si>
  <si>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</si>
  <si>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</si>
  <si>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</si>
  <si>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</si>
  <si>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</si>
  <si>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</si>
  <si>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</si>
  <si>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</si>
  <si>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</si>
  <si>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</si>
  <si>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</si>
  <si>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</si>
  <si>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</si>
  <si>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</si>
  <si>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</si>
  <si>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</si>
  <si>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</si>
  <si>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</si>
  <si>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</si>
  <si>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</si>
  <si>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</si>
  <si>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</si>
  <si>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</si>
  <si>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</si>
  <si>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</si>
  <si>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</si>
  <si>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</si>
  <si>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</si>
  <si>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</si>
  <si>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</si>
  <si>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</si>
  <si>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</si>
  <si>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</si>
  <si>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</si>
  <si>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</si>
  <si>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</si>
  <si>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</si>
  <si>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</si>
  <si>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</si>
  <si>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</si>
  <si>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</si>
  <si>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</si>
  <si>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</si>
  <si>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</si>
  <si>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</si>
  <si>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</si>
  <si>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</si>
  <si>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</si>
  <si>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</si>
  <si>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</si>
  <si>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</si>
  <si>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</si>
  <si>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</si>
  <si>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</si>
  <si>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</si>
  <si>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</si>
  <si>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</si>
  <si>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</si>
  <si>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</si>
  <si>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</si>
  <si>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</si>
  <si>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</si>
  <si>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</si>
  <si>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</si>
  <si>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</si>
  <si>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</si>
  <si>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</si>
  <si>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</si>
  <si>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</si>
  <si>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</si>
  <si>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</si>
  <si>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</si>
  <si>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</si>
  <si>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</si>
  <si>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</si>
  <si>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</si>
  <si>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</si>
  <si>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</si>
  <si>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</si>
  <si>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</si>
  <si>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</si>
  <si>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</si>
  <si>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</si>
  <si>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</si>
  <si>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</si>
  <si>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</si>
  <si>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</si>
  <si>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</si>
  <si>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</si>
  <si>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</si>
  <si>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</si>
  <si>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</si>
  <si>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</si>
  <si>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</si>
  <si>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</si>
  <si>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</si>
  <si>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</si>
  <si>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</si>
  <si>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</si>
  <si>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</si>
  <si>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</si>
  <si>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</si>
  <si>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</si>
  <si>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</si>
  <si>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</si>
  <si>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</si>
  <si>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</si>
  <si>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</si>
  <si>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</si>
  <si>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</si>
  <si>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</si>
  <si>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</si>
  <si>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</si>
  <si>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</si>
  <si>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</si>
  <si>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</si>
  <si>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</si>
  <si>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</si>
  <si>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</si>
  <si>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</si>
  <si>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</si>
  <si>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</si>
  <si>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</si>
  <si>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</si>
  <si>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</si>
  <si>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</si>
  <si>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</si>
  <si>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</si>
  <si>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</si>
  <si>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</si>
  <si>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</si>
  <si>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</si>
  <si>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</si>
  <si>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</si>
  <si>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</si>
  <si>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</si>
  <si>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</si>
  <si>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</si>
  <si>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</si>
  <si>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</si>
  <si>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</si>
  <si>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</si>
  <si>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</si>
  <si>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</si>
  <si>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</si>
  <si>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</si>
  <si>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</si>
  <si>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</si>
  <si>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</si>
  <si>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</si>
  <si>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</si>
  <si>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</si>
  <si>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</si>
  <si>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</si>
  <si>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</si>
  <si>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</si>
  <si>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</si>
  <si>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</si>
  <si>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</si>
  <si>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</si>
  <si>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</si>
  <si>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</si>
  <si>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</si>
  <si>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</si>
  <si>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</si>
  <si>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</si>
  <si>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</si>
  <si>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</si>
  <si>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</si>
  <si>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</si>
  <si>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</si>
  <si>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</si>
  <si>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</si>
  <si>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</si>
  <si>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</si>
  <si>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</si>
  <si>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</si>
  <si>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</si>
  <si>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</si>
  <si>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</si>
  <si>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</si>
  <si>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</si>
  <si>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</si>
  <si>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</si>
  <si>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</si>
  <si>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</si>
  <si>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</si>
  <si>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</si>
  <si>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</si>
  <si>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</si>
  <si>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</si>
  <si>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</si>
  <si>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</si>
  <si>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</si>
  <si>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</si>
  <si>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</si>
  <si>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</si>
  <si>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</si>
  <si>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</si>
  <si>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</si>
  <si>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</si>
  <si>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</si>
  <si>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</si>
  <si>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</si>
  <si>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</si>
  <si>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</si>
  <si>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</si>
  <si>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</si>
  <si>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</si>
  <si>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</si>
  <si>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</si>
  <si>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</si>
  <si>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</si>
  <si>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</si>
  <si>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</si>
  <si>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</si>
  <si>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</si>
  <si>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</si>
  <si>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</si>
  <si>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</si>
  <si>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</si>
  <si>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</si>
  <si>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</si>
  <si>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</si>
  <si>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</si>
  <si>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</si>
  <si>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</si>
  <si>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</si>
  <si>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</si>
  <si>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</si>
  <si>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</si>
  <si>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</si>
  <si>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</si>
  <si>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</si>
  <si>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</si>
  <si>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</si>
  <si>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</si>
  <si>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</si>
  <si>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</si>
  <si>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</si>
  <si>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</si>
  <si>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</si>
  <si>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</si>
  <si>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</si>
  <si>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</si>
  <si>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</si>
  <si>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</si>
  <si>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</si>
  <si>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</si>
  <si>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</si>
  <si>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</si>
  <si>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</si>
  <si>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</si>
  <si>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</si>
  <si>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</si>
  <si>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</si>
  <si>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</si>
  <si>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</si>
  <si>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</si>
  <si>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</si>
  <si>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</si>
  <si>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</si>
  <si>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</si>
  <si>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</si>
  <si>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</si>
  <si>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</si>
  <si>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</si>
  <si>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</si>
  <si>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</si>
  <si>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</si>
  <si>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</si>
  <si>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</si>
  <si>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</si>
  <si>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</si>
  <si>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</si>
  <si>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</si>
  <si>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</si>
  <si>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</si>
  <si>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</si>
  <si>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</si>
  <si>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</si>
  <si>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</si>
  <si>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</si>
  <si>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</si>
  <si>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</si>
  <si>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</si>
  <si>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</si>
  <si>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</si>
  <si>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</si>
  <si>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</si>
  <si>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</si>
  <si>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</si>
  <si>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</si>
  <si>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</si>
  <si>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</si>
  <si>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</si>
  <si>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</si>
  <si>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</si>
  <si>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</si>
  <si>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</si>
  <si>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</si>
  <si>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</si>
  <si>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</si>
  <si>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</si>
  <si>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</si>
  <si>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</si>
  <si>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</si>
  <si>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</si>
  <si>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</si>
  <si>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</si>
  <si>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</si>
  <si>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</si>
  <si>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</si>
  <si>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</si>
  <si>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</si>
  <si>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</si>
  <si>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</si>
  <si>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</si>
  <si>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</si>
  <si>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</si>
  <si>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</si>
  <si>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</si>
  <si>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</si>
  <si>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</si>
  <si>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</si>
  <si>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</si>
  <si>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</si>
  <si>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</si>
  <si>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</si>
  <si>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</si>
  <si>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</si>
  <si>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</si>
  <si>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</si>
  <si>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</si>
  <si>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</si>
  <si>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</si>
  <si>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</si>
  <si>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</si>
  <si>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</si>
  <si>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</si>
  <si>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</si>
  <si>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</si>
  <si>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</si>
  <si>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</si>
  <si>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</si>
  <si>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</si>
  <si>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</si>
  <si>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</si>
  <si>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</si>
  <si>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</si>
  <si>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</si>
  <si>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</si>
  <si>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</si>
  <si>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</si>
  <si>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</si>
  <si>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</si>
  <si>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</si>
  <si>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</si>
  <si>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</si>
  <si>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</si>
  <si>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</si>
  <si>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</si>
  <si>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</si>
  <si>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</si>
  <si>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</si>
  <si>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</si>
  <si>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</si>
  <si>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</si>
  <si>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</si>
  <si>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</si>
  <si>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</si>
  <si>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</si>
  <si>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</si>
  <si>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</si>
  <si>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</si>
  <si>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</si>
  <si>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</si>
  <si>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</si>
  <si>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</si>
  <si>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</si>
  <si>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</si>
  <si>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</si>
  <si>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</si>
  <si>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</si>
  <si>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</si>
  <si>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</si>
  <si>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</si>
  <si>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</si>
  <si>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</si>
  <si>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</si>
  <si>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</si>
  <si>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</si>
  <si>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</si>
  <si>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</si>
  <si>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</si>
  <si>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</si>
  <si>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</si>
  <si>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</si>
  <si>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</si>
  <si>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</si>
  <si>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</si>
  <si>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</si>
  <si>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</si>
  <si>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</si>
  <si>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</si>
  <si>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</si>
  <si>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</si>
  <si>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</si>
  <si>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</si>
  <si>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</si>
  <si>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</si>
  <si>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</si>
  <si>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</si>
  <si>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</si>
  <si>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</si>
  <si>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</si>
  <si>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</si>
  <si>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</si>
  <si>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</si>
  <si>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</si>
  <si>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</si>
  <si>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</si>
  <si>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</si>
  <si>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</si>
  <si>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</si>
  <si>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</si>
  <si>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</si>
  <si>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</si>
  <si>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</si>
  <si>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</si>
  <si>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</si>
  <si>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</si>
  <si>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</si>
  <si>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</si>
  <si>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</si>
  <si>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</si>
  <si>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</si>
  <si>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</si>
  <si>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</si>
  <si>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</si>
  <si>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</si>
  <si>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</si>
  <si>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</si>
  <si>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</si>
  <si>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</si>
  <si>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</si>
  <si>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</si>
  <si>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</si>
  <si>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</si>
  <si>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</si>
  <si>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</si>
  <si>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</si>
  <si>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</si>
  <si>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</si>
  <si>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</si>
  <si>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</si>
  <si>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</si>
  <si>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</si>
  <si>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</si>
  <si>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</si>
  <si>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</si>
  <si>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</si>
  <si>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</si>
  <si>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</si>
  <si>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</si>
  <si>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</si>
  <si>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</si>
  <si>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</si>
  <si>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</si>
  <si>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</si>
  <si>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</si>
  <si>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</si>
  <si>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</si>
  <si>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</si>
  <si>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</si>
  <si>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</si>
  <si>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</si>
  <si>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</si>
  <si>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</si>
  <si>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</si>
  <si>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</si>
  <si>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</si>
  <si>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</si>
  <si>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</si>
  <si>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</si>
  <si>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</si>
  <si>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</si>
  <si>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</si>
  <si>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</si>
  <si>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</si>
  <si>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</si>
  <si>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</si>
  <si>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</si>
  <si>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</si>
  <si>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</si>
  <si>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</si>
  <si>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</si>
  <si>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</si>
  <si>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</si>
  <si>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</si>
  <si>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</si>
  <si>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</si>
  <si>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</si>
  <si>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</si>
  <si>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</si>
  <si>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</si>
  <si>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</si>
  <si>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</si>
  <si>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</si>
  <si>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</si>
  <si>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</si>
  <si>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</si>
  <si>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</si>
  <si>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</si>
  <si>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</si>
  <si>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</si>
  <si>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</si>
  <si>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</si>
  <si>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</si>
  <si>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</si>
  <si>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</si>
  <si>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</si>
  <si>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</si>
  <si>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</si>
  <si>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</si>
  <si>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</si>
  <si>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</si>
  <si>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</si>
  <si>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</si>
  <si>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</si>
  <si>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</si>
  <si>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</si>
  <si>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</si>
  <si>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</si>
  <si>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</si>
  <si>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</si>
  <si>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</si>
  <si>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</si>
  <si>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</si>
  <si>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</si>
  <si>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</si>
  <si>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</si>
  <si>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</si>
  <si>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</si>
  <si>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</si>
  <si>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</si>
  <si>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</si>
  <si>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</si>
  <si>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</si>
  <si>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</si>
  <si>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</si>
  <si>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</si>
  <si>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</si>
  <si>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</si>
  <si>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</si>
  <si>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</si>
  <si>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</si>
  <si>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</si>
  <si>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</si>
  <si>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</si>
  <si>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</si>
  <si>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</si>
  <si>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</si>
  <si>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</si>
  <si>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</si>
  <si>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</si>
  <si>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</si>
  <si>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</si>
  <si>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</si>
  <si>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</si>
  <si>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</si>
  <si>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</si>
  <si>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</si>
  <si>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</si>
  <si>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</si>
  <si>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</si>
  <si>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</si>
  <si>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</si>
  <si>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</si>
  <si>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</si>
  <si>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</si>
  <si>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</si>
  <si>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</si>
  <si>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</si>
  <si>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</si>
  <si>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</si>
  <si>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</si>
  <si>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</si>
  <si>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</si>
  <si>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</si>
  <si>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</si>
  <si>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</si>
  <si>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</si>
  <si>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</si>
  <si>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</si>
  <si>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</si>
  <si>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</si>
  <si>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</si>
  <si>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</si>
  <si>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</si>
  <si>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</si>
  <si>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</si>
  <si>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</si>
  <si>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</si>
  <si>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</si>
  <si>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</si>
  <si>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</si>
  <si>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</si>
  <si>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</si>
  <si>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</si>
  <si>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</si>
  <si>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</si>
  <si>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</si>
  <si>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</si>
  <si>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</si>
  <si>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</si>
  <si>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</si>
  <si>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</si>
  <si>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</si>
  <si>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</si>
  <si>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</si>
  <si>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</si>
  <si>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</si>
  <si>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</si>
  <si>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</si>
  <si>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</si>
  <si>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</si>
  <si>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</si>
  <si>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</si>
  <si>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</si>
  <si>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</si>
  <si>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</si>
  <si>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</si>
  <si>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</si>
  <si>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</si>
  <si>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</si>
  <si>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</si>
  <si>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</si>
  <si>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</si>
  <si>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</si>
  <si>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</si>
  <si>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</si>
  <si>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</si>
  <si>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</si>
  <si>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</si>
  <si>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</si>
  <si>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</si>
  <si>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</si>
  <si>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</si>
  <si>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</si>
  <si>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</si>
  <si>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</si>
  <si>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</si>
  <si>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</si>
  <si>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</si>
  <si>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</si>
  <si>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</si>
  <si>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</si>
  <si>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</si>
  <si>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</si>
  <si>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</si>
  <si>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</si>
  <si>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</si>
  <si>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</si>
  <si>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</si>
  <si>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</si>
  <si>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</si>
  <si>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</si>
  <si>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</si>
  <si>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</si>
  <si>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</si>
  <si>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</si>
  <si>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</si>
  <si>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</si>
  <si>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</si>
  <si>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</si>
  <si>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</si>
  <si>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</si>
  <si>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</si>
  <si>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</si>
  <si>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</si>
  <si>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</si>
  <si>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</si>
  <si>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</si>
  <si>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</si>
  <si>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</si>
  <si>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</si>
  <si>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</si>
  <si>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</si>
  <si>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</si>
  <si>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</si>
  <si>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</si>
  <si>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</si>
  <si>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</si>
  <si>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</si>
  <si>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</si>
  <si>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</si>
  <si>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</si>
  <si>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</si>
  <si>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</si>
  <si>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</si>
  <si>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</si>
  <si>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</si>
  <si>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</si>
  <si>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</si>
  <si>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</si>
  <si>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</si>
  <si>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</si>
  <si>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</si>
  <si>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</si>
  <si>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</si>
  <si>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</si>
  <si>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</si>
  <si>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</si>
  <si>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</si>
  <si>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</si>
  <si>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</si>
  <si>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</si>
  <si>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</si>
  <si>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</si>
  <si>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</si>
  <si>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</si>
  <si>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</si>
  <si>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</si>
  <si>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</si>
  <si>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</si>
  <si>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</si>
  <si>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</si>
  <si>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</si>
  <si>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</si>
  <si>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</si>
  <si>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</si>
  <si>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</si>
  <si>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</si>
  <si>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</si>
  <si>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</si>
  <si>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</si>
  <si>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</si>
  <si>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</si>
  <si>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</si>
  <si>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</si>
  <si>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</si>
  <si>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</si>
  <si>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</si>
  <si>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</si>
  <si>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</si>
  <si>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</si>
  <si>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</si>
  <si>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</si>
  <si>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</si>
  <si>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</si>
  <si>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</si>
  <si>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</si>
  <si>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</si>
  <si>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</si>
  <si>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</si>
  <si>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</si>
  <si>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</si>
  <si>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</si>
  <si>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</si>
  <si>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</si>
  <si>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</si>
  <si>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</si>
  <si>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</si>
  <si>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</si>
  <si>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</si>
  <si>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</si>
  <si>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</si>
  <si>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</si>
  <si>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</si>
  <si>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</si>
  <si>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</si>
  <si>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</si>
  <si>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</si>
  <si>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</si>
  <si>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</si>
  <si>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</si>
  <si>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</si>
  <si>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</si>
  <si>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</si>
  <si>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</si>
  <si>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</si>
  <si>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</si>
  <si>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</si>
  <si>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</si>
  <si>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</si>
  <si>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</si>
  <si>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</si>
  <si>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</si>
  <si>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</si>
  <si>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</si>
  <si>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</si>
  <si>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</si>
  <si>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</si>
  <si>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</si>
  <si>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</si>
  <si>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</si>
  <si>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</si>
  <si>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</si>
  <si>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</si>
  <si>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</si>
  <si>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</si>
  <si>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</si>
  <si>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</si>
  <si>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</si>
  <si>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</si>
  <si>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</si>
  <si>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</si>
  <si>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</si>
  <si>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</si>
  <si>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</si>
  <si>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</si>
  <si>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</si>
  <si>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</si>
  <si>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</si>
  <si>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</si>
  <si>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</si>
  <si>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</si>
  <si>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</si>
  <si>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</si>
  <si>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</si>
  <si>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</si>
  <si>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</si>
  <si>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</si>
  <si>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</si>
  <si>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</si>
  <si>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</si>
  <si>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</si>
  <si>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</si>
  <si>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</si>
  <si>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</si>
  <si>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</si>
  <si>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</si>
  <si>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</si>
  <si>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</si>
  <si>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</si>
  <si>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</si>
  <si>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</si>
  <si>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</si>
  <si>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</si>
  <si>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</si>
  <si>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</si>
  <si>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</si>
  <si>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</si>
  <si>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</si>
  <si>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</si>
  <si>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</si>
  <si>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</si>
  <si>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</si>
  <si>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</si>
  <si>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</si>
  <si>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</si>
  <si>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</si>
  <si>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</si>
  <si>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</si>
  <si>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</si>
  <si>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</si>
  <si>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</si>
  <si>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</si>
  <si>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</si>
  <si>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</si>
  <si>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</si>
  <si>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</si>
  <si>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</si>
  <si>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</si>
  <si>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</si>
  <si>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</si>
  <si>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</si>
  <si>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</si>
  <si>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</si>
  <si>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</si>
  <si>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</si>
  <si>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</si>
  <si>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</si>
  <si>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</si>
  <si>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</si>
  <si>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</si>
  <si>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</si>
  <si>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</si>
  <si>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</si>
  <si>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</si>
  <si>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</si>
  <si>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</si>
  <si>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</si>
  <si>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</si>
  <si>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</si>
  <si>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</si>
  <si>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</si>
  <si>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</si>
  <si>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</si>
  <si>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</si>
  <si>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</si>
  <si>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</si>
  <si>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</si>
  <si>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</si>
  <si>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</si>
  <si>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</si>
  <si>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</si>
  <si>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</si>
  <si>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</si>
  <si>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</si>
  <si>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</si>
  <si>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</si>
  <si>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</si>
  <si>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</si>
  <si>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</si>
  <si>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</si>
  <si>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</si>
  <si>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</si>
  <si>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</si>
  <si>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</si>
  <si>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</si>
  <si>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</si>
  <si>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</si>
  <si>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</si>
  <si>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</si>
  <si>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</si>
  <si>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</si>
  <si>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</si>
  <si>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</si>
  <si>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</si>
  <si>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</si>
  <si>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</si>
  <si>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</si>
  <si>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</si>
  <si>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</si>
  <si>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</si>
  <si>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</si>
  <si>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</si>
  <si>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</si>
  <si>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</si>
  <si>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</si>
  <si>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</si>
  <si>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</si>
  <si>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</si>
  <si>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</si>
  <si>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</si>
  <si>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</si>
  <si>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</si>
  <si>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</si>
  <si>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</si>
  <si>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</si>
  <si>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</si>
  <si>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</si>
  <si>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</si>
  <si>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</si>
  <si>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</si>
  <si>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</si>
  <si>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</si>
  <si>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</si>
  <si>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</si>
  <si>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</si>
  <si>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</si>
  <si>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</si>
  <si>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</si>
  <si>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</si>
  <si>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</si>
  <si>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</si>
  <si>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</si>
  <si>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</si>
  <si>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</si>
  <si>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</si>
  <si>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</si>
  <si>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</si>
  <si>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</si>
  <si>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</si>
  <si>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</si>
  <si>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</si>
  <si>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</si>
  <si>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</si>
  <si>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</si>
  <si>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</si>
  <si>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</si>
  <si>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</si>
  <si>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</si>
  <si>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</si>
  <si>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</si>
  <si>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</si>
  <si>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</si>
  <si>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</si>
  <si>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</si>
  <si>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</si>
  <si>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</si>
  <si>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</si>
  <si>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</si>
  <si>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</si>
  <si>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</si>
  <si>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</si>
  <si>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</si>
  <si>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</si>
  <si>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</si>
  <si>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</si>
  <si>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</si>
  <si>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</si>
  <si>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</si>
  <si>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</si>
  <si>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</si>
  <si>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</si>
  <si>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</si>
  <si>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</si>
  <si>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</si>
  <si>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</si>
  <si>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</si>
  <si>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</si>
  <si>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</si>
  <si>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</si>
  <si>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</si>
  <si>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</si>
  <si>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</si>
  <si>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</si>
  <si>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</si>
  <si>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</si>
  <si>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</si>
  <si>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</si>
  <si>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</si>
  <si>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</si>
  <si>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</si>
  <si>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</si>
  <si>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</si>
  <si>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</si>
  <si>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</si>
  <si>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</si>
  <si>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</si>
  <si>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</si>
  <si>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</si>
  <si>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</si>
  <si>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</si>
  <si>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</si>
  <si>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</si>
  <si>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</si>
  <si>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</si>
  <si>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</si>
  <si>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</si>
  <si>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</si>
  <si>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</si>
  <si>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</si>
  <si>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</si>
  <si>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</si>
  <si>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</si>
  <si>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</si>
  <si>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</si>
  <si>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</si>
  <si>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</si>
  <si>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</si>
  <si>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</si>
  <si>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</si>
  <si>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</si>
  <si>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</si>
  <si>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</si>
  <si>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</si>
  <si>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</si>
  <si>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</si>
  <si>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</si>
  <si>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</si>
  <si>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</si>
  <si>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</si>
  <si>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</si>
  <si>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</si>
  <si>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</si>
  <si>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</si>
  <si>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</si>
  <si>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</si>
  <si>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</si>
  <si>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</si>
  <si>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</si>
  <si>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</si>
  <si>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</si>
  <si>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</si>
  <si>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</si>
  <si>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</si>
  <si>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</si>
  <si>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</si>
  <si>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</si>
  <si>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</si>
  <si>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</si>
  <si>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</si>
  <si>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</si>
  <si>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</si>
  <si>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</si>
  <si>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</si>
  <si>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</si>
  <si>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</si>
  <si>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</si>
  <si>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</si>
  <si>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</si>
  <si>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</si>
  <si>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</si>
  <si>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</si>
  <si>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</si>
  <si>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</si>
  <si>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</si>
  <si>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</si>
  <si>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</si>
  <si>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</si>
  <si>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</si>
  <si>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</si>
  <si>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</si>
  <si>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</si>
  <si>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</si>
  <si>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</si>
  <si>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</si>
  <si>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</si>
  <si>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</si>
  <si>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</si>
  <si>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</si>
  <si>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</si>
  <si>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</si>
  <si>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</si>
  <si>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</si>
  <si>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</si>
  <si>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</si>
  <si>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</si>
  <si>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</si>
  <si>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</si>
  <si>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</si>
  <si>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</si>
  <si>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</si>
  <si>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</si>
  <si>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</si>
  <si>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</si>
  <si>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</si>
  <si>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</si>
  <si>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</si>
  <si>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</si>
  <si>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</si>
  <si>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</si>
  <si>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</si>
  <si>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</si>
  <si>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</si>
  <si>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</si>
  <si>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</si>
  <si>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</si>
  <si>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</si>
  <si>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</si>
  <si>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</si>
  <si>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</si>
  <si>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</si>
  <si>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</si>
  <si>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</si>
  <si>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</si>
  <si>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</si>
  <si>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</si>
  <si>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</si>
  <si>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</si>
  <si>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</si>
  <si>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</si>
  <si>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</si>
  <si>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</si>
  <si>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</si>
  <si>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</si>
  <si>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</si>
  <si>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</si>
  <si>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</si>
  <si>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</si>
  <si>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</si>
  <si>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</si>
  <si>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</si>
  <si>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</si>
  <si>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</si>
  <si>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</si>
  <si>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</si>
  <si>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</si>
  <si>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</si>
  <si>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</si>
  <si>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</si>
  <si>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</si>
  <si>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</si>
  <si>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</si>
  <si>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</si>
  <si>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</si>
  <si>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</si>
  <si>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</si>
  <si>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</si>
  <si>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</si>
  <si>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</si>
  <si>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</si>
  <si>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</si>
  <si>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</si>
  <si>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</si>
  <si>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</si>
  <si>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</si>
  <si>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</si>
  <si>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</si>
  <si>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</si>
  <si>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</si>
  <si>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</si>
  <si>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</si>
  <si>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</si>
  <si>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</si>
  <si>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</si>
  <si>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</si>
  <si>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</si>
  <si>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</si>
  <si>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</si>
  <si>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</si>
  <si>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</si>
  <si>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</si>
  <si>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</si>
  <si>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</si>
  <si>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</si>
  <si>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</si>
  <si>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</si>
  <si>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</si>
  <si>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</si>
  <si>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</si>
  <si>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</si>
  <si>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</si>
  <si>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</si>
  <si>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</si>
  <si>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</si>
  <si>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</si>
  <si>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</si>
  <si>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</si>
  <si>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</si>
  <si>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</si>
  <si>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</si>
  <si>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</si>
  <si>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</si>
  <si>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</si>
  <si>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</si>
  <si>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</si>
  <si>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</si>
  <si>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</si>
  <si>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</si>
  <si>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</si>
  <si>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</si>
  <si>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</si>
  <si>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</si>
  <si>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</si>
  <si>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</si>
  <si>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</si>
  <si>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</si>
  <si>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</si>
  <si>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</si>
  <si>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</si>
  <si>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</si>
  <si>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</si>
  <si>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</si>
  <si>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</si>
  <si>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</si>
  <si>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</si>
  <si>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</si>
  <si>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</si>
  <si>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</si>
  <si>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</si>
  <si>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</si>
  <si>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</si>
  <si>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</si>
  <si>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</si>
  <si>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</si>
  <si>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</si>
  <si>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</si>
  <si>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</si>
  <si>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</si>
  <si>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</si>
  <si>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</si>
  <si>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</si>
  <si>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</si>
  <si>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</si>
  <si>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</si>
  <si>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</si>
  <si>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</si>
  <si>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</si>
  <si>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</si>
  <si>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</si>
  <si>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</si>
  <si>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</si>
  <si>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</si>
  <si>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</si>
  <si>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</si>
  <si>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</si>
  <si>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</si>
  <si>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</si>
  <si>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</si>
  <si>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</si>
  <si>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</si>
  <si>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</si>
  <si>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</si>
  <si>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</si>
  <si>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</si>
  <si>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</si>
  <si>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</si>
  <si>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</si>
  <si>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</si>
  <si>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</si>
  <si>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</si>
  <si>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</si>
  <si>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</si>
  <si>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</si>
  <si>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</si>
  <si>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</si>
  <si>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</si>
  <si>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</si>
  <si>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</si>
  <si>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</si>
  <si>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</si>
  <si>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</si>
  <si>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</si>
  <si>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</si>
  <si>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</si>
  <si>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</si>
  <si>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</si>
  <si>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</si>
  <si>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</si>
  <si>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</si>
  <si>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</si>
  <si>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</si>
  <si>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</si>
  <si>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</si>
  <si>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</si>
  <si>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</si>
  <si>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</si>
  <si>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</si>
  <si>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</si>
  <si>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</si>
  <si>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</si>
  <si>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</si>
  <si>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</si>
  <si>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</si>
  <si>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</si>
  <si>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</si>
  <si>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</si>
  <si>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</si>
  <si>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</si>
  <si>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</si>
  <si>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</si>
  <si>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</si>
  <si>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</si>
  <si>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</si>
  <si>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</si>
  <si>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</si>
  <si>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</si>
  <si>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</si>
  <si>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</si>
  <si>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</si>
  <si>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</si>
  <si>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</si>
  <si>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</si>
  <si>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</si>
  <si>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</si>
  <si>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</si>
  <si>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</si>
  <si>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</si>
  <si>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</si>
  <si>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</si>
  <si>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</si>
  <si>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</si>
  <si>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</si>
  <si>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</si>
  <si>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</si>
  <si>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</si>
  <si>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</si>
  <si>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</si>
  <si>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</si>
  <si>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</si>
  <si>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</si>
  <si>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</si>
  <si>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</si>
  <si>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</si>
  <si>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</si>
  <si>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</si>
  <si>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</si>
  <si>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</si>
  <si>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</si>
  <si>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</si>
  <si>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</si>
  <si>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</si>
  <si>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</si>
  <si>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</si>
  <si>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</si>
  <si>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</si>
  <si>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</si>
  <si>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</si>
  <si>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</si>
  <si>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</si>
  <si>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</si>
  <si>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</si>
  <si>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</si>
  <si>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</si>
  <si>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</si>
  <si>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</si>
  <si>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</si>
  <si>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</si>
  <si>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</si>
  <si>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</si>
  <si>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</si>
  <si>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</si>
  <si>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</si>
  <si>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</si>
  <si>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</si>
  <si>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</si>
  <si>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</si>
  <si>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</si>
  <si>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</si>
  <si>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</si>
  <si>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</si>
  <si>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</si>
  <si>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</si>
  <si>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</si>
  <si>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</si>
  <si>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</si>
  <si>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</si>
  <si>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</si>
  <si>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</si>
  <si>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</si>
  <si>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</si>
  <si>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</si>
  <si>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</si>
  <si>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</si>
  <si>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</si>
  <si>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</si>
  <si>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</si>
  <si>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</si>
  <si>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</si>
  <si>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</si>
  <si>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</si>
  <si>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</si>
  <si>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</si>
  <si>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</si>
  <si>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</si>
  <si>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</si>
  <si>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</si>
  <si>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</si>
  <si>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</si>
  <si>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</si>
  <si>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</si>
  <si>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</si>
  <si>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</si>
  <si>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</si>
  <si>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</si>
  <si>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</si>
  <si>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</si>
  <si>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</si>
  <si>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</si>
  <si>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</si>
  <si>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</si>
  <si>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</si>
  <si>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</si>
  <si>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</si>
  <si>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</si>
  <si>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</si>
  <si>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</si>
  <si>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</si>
  <si>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</si>
  <si>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</si>
  <si>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</si>
  <si>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</si>
  <si>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</si>
  <si>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</si>
  <si>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</si>
  <si>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</si>
  <si>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</si>
  <si>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</si>
  <si>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</si>
  <si>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</si>
  <si>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</si>
  <si>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</si>
  <si>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</si>
  <si>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</si>
  <si>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</si>
  <si>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</si>
  <si>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</si>
  <si>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</si>
  <si>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</si>
  <si>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</si>
  <si>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</si>
  <si>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</si>
  <si>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</si>
  <si>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</si>
  <si>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</si>
  <si>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</si>
  <si>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</si>
  <si>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</si>
  <si>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</si>
  <si>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</si>
  <si>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</si>
  <si>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</si>
  <si>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</si>
  <si>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</si>
  <si>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</si>
  <si>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</si>
  <si>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</si>
  <si>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</si>
  <si>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</si>
  <si>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</si>
  <si>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</si>
  <si>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</si>
  <si>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</si>
  <si>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</si>
  <si>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</si>
  <si>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</si>
  <si>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</si>
  <si>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</si>
  <si>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</si>
  <si>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</si>
  <si>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</si>
  <si>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</si>
  <si>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</si>
  <si>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</si>
  <si>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</si>
  <si>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</si>
  <si>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</si>
  <si>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</si>
  <si>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</si>
  <si>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</si>
  <si>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</si>
  <si>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</si>
  <si>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</si>
  <si>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</si>
  <si>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</si>
  <si>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</si>
  <si>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</si>
  <si>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</si>
  <si>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</si>
  <si>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</si>
  <si>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</si>
  <si>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</si>
  <si>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</si>
  <si>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</si>
  <si>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</si>
  <si>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</si>
  <si>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</si>
  <si>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</si>
  <si>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</si>
  <si>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</si>
  <si>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</si>
  <si>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</si>
  <si>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</si>
  <si>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</si>
  <si>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</si>
  <si>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</si>
  <si>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</si>
  <si>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</si>
  <si>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</si>
  <si>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</si>
  <si>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</si>
  <si>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</si>
  <si>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</si>
  <si>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</si>
  <si>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</si>
  <si>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</si>
  <si>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</si>
  <si>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</si>
  <si>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</si>
  <si>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</si>
  <si>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</si>
  <si>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</si>
  <si>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</si>
  <si>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</si>
  <si>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</si>
  <si>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</si>
  <si>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</si>
  <si>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</si>
  <si>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</si>
  <si>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</si>
  <si>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</si>
  <si>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</si>
  <si>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</si>
  <si>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</si>
  <si>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</si>
  <si>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</si>
  <si>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</si>
  <si>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</si>
  <si>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</si>
  <si>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</si>
  <si>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</si>
  <si>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</si>
  <si>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</si>
  <si>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</si>
  <si>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</si>
  <si>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</si>
  <si>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</si>
  <si>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</si>
  <si>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</si>
  <si>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</si>
  <si>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</si>
  <si>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</si>
  <si>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</si>
  <si>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</si>
  <si>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</si>
  <si>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</si>
  <si>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</si>
  <si>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</si>
  <si>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</si>
  <si>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</si>
  <si>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</si>
  <si>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</si>
  <si>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</si>
  <si>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</si>
  <si>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</si>
  <si>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</si>
  <si>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</si>
  <si>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</si>
  <si>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</si>
  <si>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</si>
  <si>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</si>
  <si>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</si>
  <si>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</si>
  <si>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</si>
  <si>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</si>
  <si>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</si>
  <si>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</si>
  <si>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</si>
  <si>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</si>
  <si>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</si>
  <si>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</si>
  <si>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</si>
  <si>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</si>
  <si>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</si>
  <si>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</si>
  <si>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</si>
  <si>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</si>
  <si>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</si>
  <si>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</si>
  <si>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</si>
  <si>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</si>
  <si>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</si>
  <si>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</si>
  <si>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</si>
  <si>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</si>
  <si>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</si>
  <si>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</si>
  <si>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</si>
  <si>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</si>
  <si>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</si>
  <si>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</si>
  <si>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</si>
  <si>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</si>
  <si>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</si>
  <si>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</si>
  <si>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</si>
  <si>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</si>
  <si>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</si>
  <si>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</si>
  <si>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</si>
  <si>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</si>
  <si>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</si>
  <si>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</si>
  <si>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</si>
  <si>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</si>
  <si>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</si>
  <si>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</si>
  <si>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</si>
  <si>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</si>
  <si>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</si>
  <si>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</si>
  <si>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</si>
  <si>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</si>
  <si>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</si>
  <si>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</si>
  <si>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</si>
  <si>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</si>
  <si>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</si>
  <si>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</si>
  <si>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</si>
  <si>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</si>
  <si>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</si>
  <si>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</si>
  <si>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</si>
  <si>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</si>
  <si>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</si>
  <si>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</si>
  <si>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</si>
  <si>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</si>
  <si>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</si>
  <si>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</si>
  <si>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</si>
  <si>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</si>
  <si>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</si>
  <si>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</si>
  <si>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</si>
  <si>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</si>
  <si>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</si>
  <si>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</si>
  <si>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</si>
  <si>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</si>
  <si>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</si>
  <si>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</si>
  <si>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</si>
  <si>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</si>
  <si>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</si>
  <si>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</si>
  <si>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</si>
  <si>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</si>
  <si>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</si>
  <si>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</si>
  <si>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</si>
  <si>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</si>
  <si>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</si>
  <si>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</si>
  <si>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</si>
  <si>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</si>
  <si>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</si>
  <si>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</si>
  <si>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</si>
  <si>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</si>
  <si>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</si>
  <si>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</si>
  <si>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</si>
  <si>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</si>
  <si>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</si>
  <si>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</si>
  <si>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</si>
  <si>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</si>
  <si>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</si>
  <si>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</si>
  <si>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</si>
  <si>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</si>
  <si>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</si>
  <si>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</si>
  <si>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</si>
  <si>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</si>
  <si>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</si>
  <si>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</si>
  <si>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</si>
  <si>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</si>
  <si>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</si>
  <si>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</si>
  <si>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</si>
  <si>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</si>
  <si>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</si>
  <si>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</si>
  <si>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</si>
  <si>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</si>
  <si>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</si>
  <si>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</si>
  <si>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</si>
  <si>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</si>
  <si>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</si>
  <si>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</si>
  <si>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</si>
  <si>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</si>
  <si>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</si>
  <si>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</si>
  <si>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</si>
  <si>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</si>
  <si>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</si>
  <si>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</si>
  <si>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</si>
  <si>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</si>
  <si>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</si>
  <si>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</si>
  <si>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</si>
  <si>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</si>
  <si>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</si>
  <si>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</si>
  <si>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</si>
  <si>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</si>
  <si>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</si>
  <si>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</si>
  <si>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</si>
  <si>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</si>
  <si>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</si>
  <si>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</si>
  <si>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</si>
  <si>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</si>
  <si>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</si>
  <si>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</si>
  <si>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</si>
  <si>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</si>
  <si>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</si>
  <si>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</si>
  <si>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</si>
  <si>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</si>
  <si>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</si>
  <si>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</si>
  <si>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</si>
  <si>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</si>
  <si>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</si>
  <si>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</si>
  <si>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</si>
  <si>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</si>
  <si>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</si>
  <si>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</si>
  <si>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</si>
  <si>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</si>
  <si>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</si>
  <si>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</si>
  <si>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</si>
  <si>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</si>
  <si>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</si>
  <si>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</si>
  <si>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</si>
  <si>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</si>
  <si>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</si>
  <si>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</si>
  <si>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</si>
  <si>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</si>
  <si>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</si>
  <si>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</si>
  <si>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</si>
  <si>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</si>
  <si>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</si>
  <si>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</si>
  <si>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</si>
  <si>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</si>
  <si>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</si>
  <si>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</si>
  <si>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</si>
  <si>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</si>
  <si>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</si>
  <si>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</si>
  <si>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</si>
  <si>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</si>
  <si>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</si>
  <si>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</si>
  <si>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</si>
  <si>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</si>
  <si>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</si>
  <si>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</si>
  <si>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</si>
  <si>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</si>
  <si>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</si>
  <si>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</si>
  <si>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</si>
  <si>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</si>
  <si>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</si>
  <si>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</si>
  <si>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</si>
  <si>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</si>
  <si>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</si>
  <si>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</si>
  <si>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</si>
  <si>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</si>
  <si>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</si>
  <si>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</si>
  <si>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</si>
  <si>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</si>
  <si>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</si>
  <si>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</si>
  <si>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</si>
  <si>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</si>
  <si>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</si>
  <si>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</si>
  <si>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</si>
  <si>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</si>
  <si>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</si>
  <si>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</si>
  <si>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</si>
  <si>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</si>
  <si>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</si>
  <si>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</si>
  <si>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</si>
  <si>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</si>
  <si>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</si>
  <si>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</si>
  <si>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</si>
  <si>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</si>
  <si>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</si>
  <si>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</si>
  <si>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</si>
  <si>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</si>
  <si>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</si>
  <si>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</si>
  <si>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</si>
  <si>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</si>
  <si>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</si>
  <si>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</si>
  <si>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</si>
  <si>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</si>
  <si>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</si>
  <si>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</si>
  <si>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</si>
  <si>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</si>
  <si>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</si>
  <si>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</si>
  <si>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</si>
  <si>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</si>
  <si>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</si>
  <si>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</si>
  <si>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</si>
  <si>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</si>
  <si>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</si>
  <si>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</si>
  <si>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</si>
  <si>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</si>
  <si>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</si>
  <si>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</si>
  <si>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</si>
  <si>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</si>
  <si>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</si>
  <si>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</si>
  <si>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</si>
  <si>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</si>
  <si>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</si>
  <si>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</si>
  <si>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</si>
  <si>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</si>
  <si>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</si>
  <si>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</si>
  <si>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</si>
  <si>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</si>
  <si>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</si>
  <si>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</si>
  <si>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</si>
  <si>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</si>
  <si>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</si>
  <si>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</si>
  <si>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</si>
  <si>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</si>
  <si>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</si>
  <si>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</si>
  <si>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</si>
  <si>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</si>
  <si>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</si>
  <si>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</si>
  <si>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</si>
  <si>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</si>
  <si>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</si>
  <si>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</si>
  <si>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</si>
  <si>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</si>
  <si>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</si>
  <si>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</si>
  <si>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</si>
  <si>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</si>
  <si>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</si>
  <si>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</si>
  <si>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</si>
  <si>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</si>
  <si>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</si>
  <si>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</si>
  <si>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</si>
  <si>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</si>
  <si>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</si>
  <si>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</si>
  <si>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</si>
  <si>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</si>
  <si>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</si>
  <si>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</si>
  <si>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</si>
  <si>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</si>
  <si>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</si>
  <si>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</si>
  <si>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</si>
  <si>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</si>
  <si>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</si>
  <si>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</si>
  <si>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</si>
  <si>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</si>
  <si>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</si>
  <si>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</si>
  <si>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</si>
  <si>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</si>
  <si>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</si>
  <si>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</si>
  <si>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</si>
  <si>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</si>
  <si>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</si>
  <si>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</si>
  <si>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</si>
  <si>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</si>
  <si>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</si>
  <si>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</si>
  <si>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</si>
  <si>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</si>
  <si>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</si>
  <si>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</si>
  <si>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</si>
  <si>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</si>
  <si>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</si>
  <si>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</si>
  <si>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</si>
  <si>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</si>
  <si>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</si>
  <si>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</si>
  <si>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</si>
  <si>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</si>
  <si>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</si>
  <si>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</si>
  <si>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</si>
  <si>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</si>
  <si>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</si>
  <si>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</si>
  <si>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</si>
  <si>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</si>
  <si>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</si>
  <si>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</si>
  <si>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</si>
  <si>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</si>
  <si>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</si>
  <si>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</si>
  <si>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</si>
  <si>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</si>
  <si>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</si>
  <si>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</si>
  <si>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</si>
  <si>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</si>
  <si>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</si>
  <si>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</si>
  <si>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</si>
  <si>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</si>
  <si>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</si>
  <si>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</si>
  <si>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</si>
  <si>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</si>
  <si>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</si>
  <si>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</si>
  <si>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</si>
  <si>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</si>
  <si>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</si>
  <si>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</si>
  <si>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</si>
  <si>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</si>
  <si>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</si>
  <si>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</si>
  <si>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</si>
  <si>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</si>
  <si>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</si>
  <si>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</si>
  <si>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</si>
  <si>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</si>
  <si>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</si>
  <si>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</si>
  <si>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</si>
  <si>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</si>
  <si>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</si>
  <si>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</si>
  <si>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</si>
  <si>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</si>
  <si>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</si>
  <si>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</si>
  <si>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</si>
  <si>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</si>
  <si>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</si>
  <si>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</si>
  <si>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</si>
  <si>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</si>
  <si>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</si>
  <si>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</si>
  <si>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</si>
  <si>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</si>
  <si>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</si>
  <si>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</si>
  <si>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</si>
  <si>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</si>
  <si>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</si>
  <si>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</si>
  <si>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</si>
  <si>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</si>
  <si>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</si>
  <si>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</si>
  <si>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</si>
  <si>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</si>
  <si>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</si>
  <si>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</si>
  <si>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</si>
  <si>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</si>
  <si>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</si>
  <si>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</si>
  <si>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</si>
  <si>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</si>
  <si>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</si>
  <si>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</si>
  <si>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</si>
  <si>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</si>
  <si>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</si>
  <si>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</si>
  <si>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</si>
  <si>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</si>
  <si>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</si>
  <si>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</si>
  <si>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</si>
  <si>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</si>
  <si>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</si>
  <si>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</si>
  <si>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</si>
  <si>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</si>
  <si>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</si>
  <si>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</si>
  <si>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</si>
  <si>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</si>
  <si>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</si>
  <si>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</si>
  <si>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</si>
  <si>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</si>
  <si>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</si>
  <si>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</si>
  <si>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</si>
  <si>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</si>
  <si>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</si>
  <si>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</si>
  <si>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</si>
  <si>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</si>
  <si>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</si>
  <si>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</si>
  <si>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</si>
  <si>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</si>
  <si>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</si>
  <si>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</si>
  <si>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</si>
  <si>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</si>
  <si>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</si>
  <si>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</si>
  <si>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</si>
  <si>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</si>
  <si>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</si>
  <si>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</si>
  <si>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</si>
  <si>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</si>
  <si>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</si>
  <si>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</si>
  <si>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</si>
  <si>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</si>
  <si>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</si>
  <si>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</si>
  <si>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</si>
  <si>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</si>
  <si>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</si>
  <si>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</si>
  <si>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</si>
  <si>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</si>
  <si>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</si>
  <si>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</si>
  <si>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</si>
  <si>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</si>
  <si>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</si>
  <si>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</si>
  <si>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</si>
  <si>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</si>
  <si>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</si>
  <si>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</si>
  <si>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</si>
  <si>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</si>
  <si>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</si>
  <si>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</si>
  <si>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</si>
  <si>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</si>
  <si>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</si>
  <si>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</si>
  <si>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</si>
  <si>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</si>
  <si>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</si>
  <si>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</si>
  <si>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</si>
  <si>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</si>
  <si>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</si>
  <si>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</si>
  <si>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</si>
  <si>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</si>
  <si>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</si>
  <si>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</si>
  <si>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</si>
  <si>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</si>
  <si>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</si>
  <si>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</si>
  <si>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</si>
  <si>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</si>
  <si>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</si>
  <si>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</si>
  <si>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</si>
  <si>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</si>
  <si>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</si>
  <si>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</si>
  <si>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</si>
  <si>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</si>
  <si>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</si>
  <si>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</si>
  <si>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</si>
  <si>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</si>
  <si>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</si>
  <si>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</si>
  <si>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</si>
  <si>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</si>
  <si>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</si>
  <si>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</si>
  <si>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</si>
  <si>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</si>
  <si>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</si>
  <si>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</si>
  <si>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</si>
  <si>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</si>
  <si>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</si>
  <si>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</si>
  <si>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</si>
  <si>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</si>
  <si>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</si>
  <si>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</si>
  <si>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</si>
  <si>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</si>
  <si>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</si>
  <si>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</si>
  <si>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</si>
  <si>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</si>
  <si>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</si>
  <si>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</si>
  <si>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</si>
  <si>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</si>
  <si>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</si>
  <si>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</si>
  <si>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</si>
  <si>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</si>
  <si>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</si>
  <si>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</si>
  <si>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</si>
  <si>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</si>
  <si>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</si>
  <si>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</si>
  <si>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</si>
  <si>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</si>
  <si>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</si>
  <si>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</si>
  <si>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</si>
  <si>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</si>
  <si>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</si>
  <si>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</si>
  <si>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</si>
  <si>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</si>
  <si>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</si>
  <si>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</si>
  <si>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</si>
  <si>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</si>
  <si>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</si>
  <si>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</si>
  <si>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</si>
  <si>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</si>
  <si>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</si>
  <si>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</si>
  <si>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</si>
  <si>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</si>
  <si>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</si>
  <si>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</si>
  <si>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</si>
  <si>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</si>
  <si>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</si>
  <si>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</si>
  <si>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</si>
  <si>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</si>
  <si>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</si>
  <si>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</si>
  <si>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</si>
  <si>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</si>
  <si>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</si>
  <si>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</si>
  <si>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</si>
  <si>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</si>
  <si>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</si>
  <si>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</si>
  <si>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</si>
  <si>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</si>
  <si>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</si>
  <si>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</si>
  <si>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</si>
  <si>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</si>
  <si>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</si>
  <si>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</si>
  <si>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</si>
  <si>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</si>
  <si>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</si>
  <si>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</si>
  <si>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</si>
  <si>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</si>
  <si>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</si>
  <si>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</si>
  <si>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</si>
  <si>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</si>
  <si>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</si>
  <si>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</si>
  <si>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</si>
  <si>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</si>
  <si>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</si>
  <si>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</si>
  <si>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</si>
  <si>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</si>
  <si>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</si>
  <si>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</si>
  <si>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</si>
  <si>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</si>
  <si>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</si>
  <si>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</si>
  <si>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</si>
  <si>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</si>
  <si>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</si>
  <si>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</si>
  <si>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</si>
  <si>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</si>
  <si>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</si>
  <si>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</si>
  <si>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</si>
  <si>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</si>
  <si>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</si>
  <si>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</si>
  <si>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</si>
  <si>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</si>
  <si>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</si>
  <si>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</si>
  <si>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</si>
  <si>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</si>
  <si>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</si>
  <si>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</si>
  <si>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</si>
  <si>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</si>
  <si>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</si>
  <si>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</si>
  <si>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</si>
  <si>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</si>
  <si>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</si>
  <si>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</si>
  <si>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</si>
  <si>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</si>
  <si>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</si>
  <si>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</si>
  <si>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</si>
  <si>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</si>
  <si>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</si>
  <si>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</si>
  <si>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</si>
  <si>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</si>
  <si>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</si>
  <si>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</si>
  <si>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</si>
  <si>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</si>
  <si>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</si>
  <si>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</si>
  <si>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</si>
  <si>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</si>
  <si>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</si>
  <si>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</si>
  <si>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</si>
  <si>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</si>
  <si>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</si>
  <si>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</si>
  <si>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</si>
  <si>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</si>
  <si>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</si>
  <si>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</si>
  <si>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</si>
  <si>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</si>
  <si>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</si>
  <si>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</si>
  <si>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</si>
  <si>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</si>
  <si>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</si>
  <si>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</si>
  <si>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</si>
  <si>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</si>
  <si>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</si>
  <si>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</si>
  <si>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</si>
  <si>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</si>
  <si>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</si>
  <si>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</si>
  <si>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</si>
  <si>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</si>
  <si>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</si>
  <si>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</si>
  <si>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</si>
  <si>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</si>
  <si>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</si>
  <si>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</si>
  <si>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</si>
  <si>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</si>
  <si>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</si>
  <si>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</si>
  <si>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</si>
  <si>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</si>
  <si>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</si>
  <si>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</si>
  <si>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</si>
  <si>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</si>
  <si>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</si>
  <si>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</si>
  <si>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</si>
  <si>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</si>
  <si>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</si>
  <si>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</si>
  <si>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</si>
  <si>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</si>
  <si>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</si>
  <si>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</si>
  <si>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</si>
  <si>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</si>
  <si>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</si>
  <si>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</si>
  <si>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</si>
  <si>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</si>
  <si>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</si>
  <si>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</si>
  <si>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</si>
  <si>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</si>
  <si>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</si>
  <si>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</si>
  <si>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</si>
  <si>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</si>
  <si>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</si>
  <si>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</si>
  <si>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</si>
  <si>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</si>
  <si>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</si>
  <si>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</si>
  <si>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</si>
  <si>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</si>
  <si>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</si>
  <si>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</si>
  <si>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</si>
  <si>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</si>
  <si>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</si>
  <si>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</si>
  <si>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</si>
  <si>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</si>
  <si>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</si>
  <si>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</si>
  <si>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</si>
  <si>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</si>
  <si>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</si>
  <si>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</si>
  <si>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</si>
  <si>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</si>
  <si>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</si>
  <si>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</si>
  <si>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</si>
  <si>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</si>
  <si>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</si>
  <si>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</si>
  <si>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</si>
  <si>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</si>
  <si>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</si>
  <si>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</si>
  <si>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</si>
  <si>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</si>
  <si>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</si>
  <si>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</si>
  <si>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</si>
  <si>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</si>
  <si>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</si>
  <si>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</si>
  <si>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</si>
  <si>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</si>
  <si>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</si>
  <si>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</si>
  <si>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</si>
  <si>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</si>
  <si>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</si>
  <si>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</si>
  <si>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</si>
  <si>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</si>
  <si>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</si>
  <si>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</si>
  <si>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</si>
  <si>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</si>
  <si>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</si>
  <si>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</si>
  <si>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</si>
  <si>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</si>
  <si>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</si>
  <si>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</si>
  <si>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</si>
  <si>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</si>
  <si>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</si>
  <si>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</si>
  <si>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</si>
  <si>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</si>
  <si>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</si>
  <si>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</si>
  <si>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</si>
  <si>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</si>
  <si>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</si>
  <si>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</si>
  <si>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</si>
  <si>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</si>
  <si>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</si>
  <si>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</si>
  <si>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</si>
  <si>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</si>
  <si>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</si>
  <si>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</si>
  <si>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</si>
  <si>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</si>
  <si>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</si>
  <si>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</si>
  <si>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</si>
  <si>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</si>
  <si>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</si>
  <si>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</si>
  <si>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</si>
  <si>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</si>
  <si>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</si>
  <si>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</si>
  <si>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</si>
  <si>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</si>
  <si>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</si>
  <si>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</si>
  <si>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</si>
  <si>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</si>
  <si>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</si>
  <si>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</si>
  <si>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</si>
  <si>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</si>
  <si>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</si>
  <si>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</si>
  <si>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</si>
  <si>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</si>
  <si>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</si>
  <si>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</si>
  <si>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</si>
  <si>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</si>
  <si>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</si>
  <si>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</si>
  <si>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</si>
  <si>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</si>
  <si>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</si>
  <si>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</si>
  <si>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</si>
  <si>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</si>
  <si>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</si>
  <si>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</si>
  <si>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</si>
  <si>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</si>
  <si>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</si>
  <si>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</si>
  <si>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</si>
  <si>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</si>
  <si>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</si>
  <si>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</si>
  <si>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</si>
  <si>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</si>
  <si>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</si>
  <si>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</si>
  <si>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</si>
  <si>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</si>
  <si>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</si>
  <si>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</si>
  <si>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</si>
  <si>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</si>
  <si>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</si>
  <si>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</si>
  <si>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</si>
  <si>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</si>
  <si>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</si>
  <si>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</si>
  <si>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</si>
  <si>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</si>
  <si>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</si>
  <si>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</si>
  <si>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</si>
  <si>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</si>
  <si>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</si>
  <si>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</si>
  <si>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</si>
  <si>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</si>
  <si>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</si>
  <si>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</si>
  <si>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</si>
  <si>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</si>
  <si>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</si>
  <si>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</si>
  <si>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</si>
  <si>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</si>
  <si>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</si>
  <si>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</si>
  <si>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</si>
  <si>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</si>
  <si>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</si>
  <si>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</si>
  <si>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</si>
  <si>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</si>
  <si>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</si>
  <si>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</si>
  <si>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</si>
  <si>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</si>
  <si>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</si>
  <si>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</si>
  <si>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</si>
  <si>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</si>
  <si>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</si>
  <si>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</si>
  <si>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</si>
  <si>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</si>
  <si>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</si>
  <si>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</si>
  <si>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</si>
  <si>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</si>
  <si>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</si>
  <si>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</si>
  <si>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</si>
  <si>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</si>
  <si>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</si>
  <si>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</si>
  <si>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</si>
  <si>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</si>
  <si>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</si>
  <si>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</si>
  <si>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</si>
  <si>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</si>
  <si>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</si>
  <si>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</si>
  <si>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</si>
  <si>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</si>
  <si>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</si>
  <si>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</si>
  <si>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</si>
  <si>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</si>
  <si>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</si>
  <si>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</si>
  <si>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</si>
  <si>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</si>
  <si>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</si>
  <si>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</si>
  <si>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</si>
  <si>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</si>
  <si>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</si>
  <si>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</si>
  <si>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</si>
  <si>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</si>
  <si>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</si>
  <si>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</si>
  <si>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</si>
  <si>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</si>
  <si>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</si>
  <si>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</si>
  <si>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</si>
  <si>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</si>
  <si>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</si>
  <si>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</si>
  <si>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</si>
  <si>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</si>
  <si>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</si>
  <si>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</si>
  <si>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</si>
  <si>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</si>
  <si>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</si>
  <si>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</si>
  <si>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</si>
  <si>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</si>
  <si>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</si>
  <si>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</si>
  <si>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</si>
  <si>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</si>
  <si>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</si>
  <si>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</si>
  <si>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</si>
  <si>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</si>
  <si>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</si>
  <si>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</si>
  <si>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</si>
  <si>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</si>
  <si>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</si>
  <si>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</si>
  <si>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</si>
  <si>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</si>
  <si>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</si>
  <si>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</si>
  <si>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</si>
  <si>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</si>
  <si>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</si>
  <si>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</si>
  <si>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</si>
  <si>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</si>
  <si>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</si>
  <si>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</si>
  <si>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</si>
  <si>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</si>
  <si>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</si>
  <si>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</si>
  <si>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</si>
  <si>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</si>
  <si>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</si>
  <si>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</si>
  <si>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</si>
  <si>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</si>
  <si>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</si>
  <si>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</si>
  <si>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</si>
  <si>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</si>
  <si>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</si>
  <si>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</si>
  <si>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</si>
  <si>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</si>
  <si>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</si>
  <si>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</si>
  <si>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</si>
  <si>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</si>
  <si>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</si>
  <si>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</si>
  <si>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</si>
  <si>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</si>
  <si>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</si>
  <si>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</si>
  <si>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</si>
  <si>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</si>
  <si>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</si>
  <si>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</si>
  <si>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</si>
  <si>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</si>
  <si>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</si>
  <si>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</si>
  <si>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</si>
  <si>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</si>
  <si>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</si>
  <si>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</si>
  <si>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</si>
  <si>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</si>
  <si>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</si>
  <si>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</si>
  <si>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</si>
  <si>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</si>
  <si>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</si>
  <si>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</si>
  <si>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</si>
  <si>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</si>
  <si>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</si>
  <si>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</si>
  <si>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</si>
  <si>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</si>
  <si>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</si>
  <si>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</si>
  <si>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</si>
  <si>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</si>
  <si>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</si>
  <si>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</si>
  <si>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</si>
  <si>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</si>
  <si>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</si>
  <si>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</si>
  <si>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</si>
  <si>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</si>
  <si>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</si>
  <si>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</si>
  <si>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</si>
  <si>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</si>
  <si>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</si>
  <si>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</si>
  <si>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</si>
  <si>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</si>
  <si>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</si>
  <si>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</si>
  <si>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</si>
  <si>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</si>
  <si>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</si>
  <si>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</si>
  <si>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</si>
  <si>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</si>
  <si>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</si>
  <si>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</si>
  <si>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</si>
  <si>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</si>
  <si>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</si>
  <si>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</si>
  <si>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</si>
  <si>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</si>
  <si>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</si>
  <si>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</si>
  <si>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</si>
  <si>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</si>
  <si>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</si>
  <si>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</si>
  <si>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</si>
  <si>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</si>
  <si>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</si>
  <si>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</si>
  <si>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</si>
  <si>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</si>
  <si>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</si>
  <si>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</si>
  <si>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</si>
  <si>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</si>
  <si>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</si>
  <si>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</si>
  <si>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</si>
  <si>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</si>
  <si>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</si>
  <si>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</si>
  <si>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</si>
  <si>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</si>
  <si>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</si>
  <si>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</si>
  <si>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</si>
  <si>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</si>
  <si>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</si>
  <si>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</si>
  <si>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</si>
  <si>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</si>
  <si>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</si>
  <si>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</si>
  <si>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</si>
  <si>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</si>
  <si>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</si>
  <si>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</si>
  <si>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</si>
  <si>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</si>
  <si>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</si>
  <si>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</si>
  <si>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</si>
  <si>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</si>
  <si>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</si>
  <si>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</si>
  <si>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</si>
  <si>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</si>
  <si>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</si>
  <si>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</si>
  <si>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</si>
  <si>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</si>
  <si>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</si>
  <si>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</si>
  <si>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</si>
  <si>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</si>
  <si>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</si>
  <si>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</si>
  <si>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</si>
  <si>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</si>
  <si>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</si>
  <si>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</si>
  <si>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</si>
  <si>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</si>
  <si>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</si>
  <si>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</si>
  <si>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</si>
  <si>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</si>
  <si>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</si>
  <si>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</si>
  <si>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</si>
  <si>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</si>
  <si>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</si>
  <si>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</si>
  <si>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</si>
  <si>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</si>
  <si>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</si>
  <si>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</si>
  <si>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</si>
  <si>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</si>
  <si>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</si>
  <si>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</si>
  <si>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</si>
  <si>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</si>
  <si>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</si>
  <si>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</si>
  <si>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</si>
  <si>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</si>
  <si>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</si>
  <si>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</si>
  <si>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</si>
  <si>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</si>
  <si>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</si>
  <si>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</si>
  <si>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</si>
  <si>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</si>
  <si>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</si>
  <si>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</si>
  <si>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</si>
  <si>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</si>
  <si>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</si>
  <si>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</si>
  <si>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</si>
  <si>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</si>
  <si>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</si>
  <si>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</si>
  <si>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</si>
  <si>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</si>
  <si>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</si>
  <si>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</si>
  <si>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</si>
  <si>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</si>
  <si>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</si>
  <si>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</si>
  <si>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</si>
  <si>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</si>
  <si>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</si>
  <si>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</si>
  <si>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</si>
  <si>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</si>
  <si>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</si>
  <si>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</si>
  <si>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</si>
  <si>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</si>
  <si>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</si>
  <si>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</si>
  <si>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</si>
  <si>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</si>
  <si>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</si>
  <si>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</si>
  <si>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</si>
  <si>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</si>
  <si>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</si>
  <si>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</si>
  <si>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</si>
  <si>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</si>
  <si>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</si>
  <si>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</si>
  <si>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</si>
  <si>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</si>
  <si>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</si>
  <si>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</si>
  <si>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</si>
  <si>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</si>
  <si>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</si>
  <si>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</si>
  <si>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</si>
  <si>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</si>
  <si>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</si>
  <si>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</si>
  <si>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</si>
  <si>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</si>
  <si>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</si>
  <si>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</si>
  <si>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</si>
  <si>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</si>
  <si>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</si>
  <si>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</si>
  <si>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</si>
  <si>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</si>
  <si>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</si>
  <si>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</si>
  <si>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</si>
  <si>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</si>
  <si>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</si>
  <si>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</si>
  <si>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</si>
  <si>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</si>
  <si>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</si>
  <si>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</si>
  <si>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</si>
  <si>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</si>
  <si>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</si>
  <si>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</si>
  <si>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</si>
  <si>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</si>
  <si>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</si>
  <si>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</si>
  <si>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</si>
  <si>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</si>
  <si>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</si>
  <si>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</si>
  <si>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</si>
  <si>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</si>
  <si>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</si>
  <si>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</si>
  <si>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</si>
  <si>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</si>
  <si>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</si>
  <si>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</si>
  <si>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</si>
  <si>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</si>
  <si>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</si>
  <si>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</si>
  <si>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</si>
  <si>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</si>
  <si>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</si>
  <si>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</si>
  <si>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</si>
  <si>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</si>
  <si>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</si>
  <si>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</si>
  <si>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</si>
  <si>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</si>
  <si>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</si>
  <si>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</si>
  <si>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</si>
  <si>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</si>
  <si>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</si>
  <si>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</si>
  <si>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</si>
  <si>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</si>
  <si>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</si>
  <si>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</si>
  <si>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</si>
  <si>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</si>
  <si>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</si>
  <si>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</si>
  <si>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</si>
  <si>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</si>
  <si>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</si>
  <si>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</si>
  <si>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</si>
  <si>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</si>
  <si>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</si>
  <si>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</si>
  <si>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</si>
  <si>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</si>
  <si>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</si>
  <si>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</si>
  <si>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</si>
  <si>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</si>
  <si>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</si>
  <si>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</si>
  <si>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</si>
  <si>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</si>
  <si>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</si>
  <si>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</si>
  <si>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</si>
  <si>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</si>
  <si>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</si>
  <si>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</si>
  <si>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</si>
  <si>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</si>
  <si>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</si>
  <si>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</si>
  <si>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</si>
  <si>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</si>
  <si>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</si>
  <si>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</si>
  <si>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</si>
  <si>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</si>
  <si>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</si>
  <si>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</si>
  <si>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</si>
  <si>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</si>
  <si>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</si>
  <si>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</si>
  <si>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</si>
  <si>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</si>
  <si>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</si>
  <si>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</si>
  <si>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</si>
  <si>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</si>
  <si>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</si>
  <si>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</si>
  <si>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</si>
  <si>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</si>
  <si>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</si>
  <si>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</si>
  <si>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</si>
  <si>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</si>
  <si>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</si>
  <si>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</si>
  <si>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</si>
  <si>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</si>
  <si>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</si>
  <si>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</si>
  <si>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</si>
  <si>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</si>
  <si>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</si>
  <si>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</si>
  <si>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</si>
  <si>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</si>
  <si>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</si>
  <si>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</si>
  <si>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</si>
  <si>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</si>
  <si>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</si>
  <si>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</si>
  <si>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</si>
  <si>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</si>
  <si>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</si>
  <si>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</si>
  <si>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</si>
  <si>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</si>
  <si>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</si>
  <si>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</si>
  <si>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</si>
  <si>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</si>
  <si>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</si>
  <si>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</si>
  <si>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</si>
  <si>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</si>
  <si>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</si>
  <si>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</si>
  <si>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</si>
  <si>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</si>
  <si>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</si>
  <si>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</si>
  <si>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</si>
  <si>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</si>
  <si>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</si>
  <si>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</si>
  <si>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</si>
  <si>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</si>
  <si>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</si>
  <si>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</si>
  <si>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</si>
  <si>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</si>
  <si>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</si>
  <si>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</si>
  <si>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</si>
  <si>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</si>
  <si>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</si>
  <si>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</si>
  <si>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</si>
  <si>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</si>
  <si>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</si>
  <si>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</si>
  <si>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</si>
  <si>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</si>
  <si>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</si>
  <si>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</si>
  <si>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</si>
  <si>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</si>
  <si>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</si>
  <si>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</si>
  <si>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</si>
  <si>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</si>
  <si>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</si>
  <si>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</si>
  <si>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</si>
  <si>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</si>
  <si>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</si>
  <si>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</si>
  <si>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</si>
  <si>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</si>
  <si>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</si>
  <si>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</si>
  <si>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</si>
  <si>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</si>
  <si>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</si>
  <si>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</si>
  <si>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</si>
  <si>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</si>
  <si>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</si>
  <si>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</si>
  <si>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</si>
  <si>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</si>
  <si>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</si>
  <si>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</si>
  <si>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</si>
  <si>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</si>
  <si>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</si>
  <si>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</si>
  <si>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</si>
  <si>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</si>
  <si>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</si>
  <si>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</si>
  <si>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</si>
  <si>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</si>
  <si>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</si>
  <si>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</si>
  <si>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</si>
  <si>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</si>
  <si>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</si>
  <si>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</si>
  <si>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</si>
  <si>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</si>
  <si>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</si>
  <si>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</si>
  <si>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</si>
  <si>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</si>
  <si>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</si>
  <si>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</si>
  <si>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</si>
  <si>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</si>
  <si>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</si>
  <si>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</si>
  <si>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</si>
  <si>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</si>
  <si>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</si>
  <si>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</si>
  <si>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</si>
  <si>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</si>
  <si>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</si>
  <si>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</si>
  <si>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</si>
  <si>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</si>
  <si>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</si>
  <si>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</si>
  <si>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</si>
  <si>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</si>
  <si>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</si>
  <si>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</si>
  <si>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</si>
  <si>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</si>
  <si>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</si>
  <si>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</si>
  <si>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</si>
  <si>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</si>
  <si>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</si>
  <si>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</si>
  <si>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</si>
  <si>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</si>
  <si>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</si>
  <si>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</si>
  <si>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</si>
  <si>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</si>
  <si>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</si>
  <si>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</si>
  <si>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</si>
  <si>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</si>
  <si>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</si>
  <si>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</si>
  <si>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</si>
  <si>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</si>
  <si>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</si>
  <si>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</si>
  <si>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</si>
  <si>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</si>
  <si>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</si>
  <si>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</si>
  <si>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</si>
  <si>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</si>
  <si>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</si>
  <si>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</si>
  <si>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</si>
  <si>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</si>
  <si>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</si>
  <si>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</si>
  <si>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</si>
  <si>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</si>
  <si>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</si>
  <si>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</si>
  <si>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</si>
  <si>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</si>
  <si>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</si>
  <si>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</si>
  <si>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</si>
  <si>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</si>
  <si>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</si>
  <si>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</si>
  <si>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</si>
  <si>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</si>
  <si>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</si>
  <si>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</si>
  <si>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</si>
  <si>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</si>
  <si>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</si>
  <si>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</si>
  <si>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</si>
  <si>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</si>
  <si>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</si>
  <si>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</si>
  <si>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</si>
  <si>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</si>
  <si>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</si>
  <si>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</si>
  <si>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</si>
  <si>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</si>
  <si>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</si>
  <si>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</si>
  <si>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</si>
  <si>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</si>
  <si>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</si>
  <si>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</si>
  <si>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</si>
  <si>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</si>
  <si>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</si>
  <si>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</si>
  <si>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</si>
  <si>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</si>
  <si>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</si>
  <si>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</si>
  <si>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</si>
  <si>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</si>
  <si>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</si>
  <si>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</si>
  <si>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</si>
  <si>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</si>
  <si>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</si>
  <si>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</si>
  <si>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</si>
  <si>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</si>
  <si>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</si>
  <si>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</si>
  <si>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</si>
  <si>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</si>
  <si>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</si>
  <si>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</si>
  <si>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</si>
  <si>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</si>
  <si>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</si>
  <si>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</si>
  <si>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</si>
  <si>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</si>
  <si>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</si>
  <si>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</si>
  <si>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</si>
  <si>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</si>
  <si>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</si>
  <si>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</si>
  <si>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</si>
  <si>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</si>
  <si>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</si>
  <si>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</si>
  <si>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</si>
  <si>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</si>
  <si>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</si>
  <si>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</si>
  <si>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</si>
  <si>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</si>
  <si>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</si>
  <si>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</si>
  <si>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</si>
  <si>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</si>
  <si>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</si>
  <si>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</si>
  <si>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</si>
  <si>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</si>
  <si>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</si>
  <si>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</si>
  <si>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</si>
  <si>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</si>
  <si>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</si>
  <si>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</si>
  <si>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</si>
  <si>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</si>
  <si>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</si>
  <si>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</si>
  <si>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</si>
  <si>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</si>
  <si>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</si>
  <si>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</si>
  <si>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</si>
  <si>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</si>
  <si>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</si>
  <si>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</si>
  <si>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</si>
  <si>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</si>
  <si>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</si>
  <si>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</si>
  <si>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</si>
  <si>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</si>
  <si>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</si>
  <si>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</si>
  <si>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</si>
  <si>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</si>
  <si>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</si>
  <si>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</si>
  <si>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</si>
  <si>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</si>
  <si>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</si>
  <si>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</si>
  <si>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</si>
  <si>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</si>
  <si>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</si>
  <si>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</si>
  <si>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</si>
  <si>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</si>
  <si>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</si>
  <si>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</si>
  <si>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</si>
  <si>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</si>
  <si>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</si>
  <si>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</si>
  <si>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</si>
  <si>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</si>
  <si>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</si>
  <si>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</si>
  <si>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</si>
  <si>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</si>
  <si>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</si>
  <si>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</si>
  <si>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</si>
  <si>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</si>
  <si>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</si>
  <si>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</si>
  <si>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</si>
  <si>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</si>
  <si>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</si>
  <si>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</si>
  <si>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</si>
  <si>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</si>
  <si>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</si>
  <si>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</si>
  <si>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</si>
  <si>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</si>
  <si>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</si>
  <si>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</si>
  <si>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</si>
  <si>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</si>
  <si>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</si>
  <si>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</si>
  <si>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</si>
  <si>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</si>
  <si>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</si>
  <si>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</si>
  <si>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</si>
  <si>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</si>
  <si>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</si>
  <si>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</si>
  <si>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</si>
  <si>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</si>
  <si>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</si>
  <si>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</si>
  <si>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</si>
  <si>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</si>
  <si>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</si>
  <si>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</si>
  <si>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</si>
  <si>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</si>
  <si>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</si>
  <si>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</si>
  <si>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</si>
  <si>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</si>
  <si>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</si>
  <si>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</si>
  <si>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</si>
  <si>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</si>
  <si>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</si>
  <si>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</si>
  <si>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</si>
  <si>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</si>
  <si>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</si>
  <si>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</si>
  <si>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</si>
  <si>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</si>
  <si>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</si>
  <si>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</si>
  <si>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</si>
  <si>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</si>
  <si>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</si>
  <si>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</si>
  <si>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</si>
  <si>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</si>
  <si>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</si>
  <si>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</si>
  <si>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</si>
  <si>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</si>
  <si>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</si>
  <si>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</si>
  <si>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</si>
  <si>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</si>
  <si>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</si>
  <si>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</si>
  <si>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</si>
  <si>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</si>
  <si>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</si>
  <si>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</si>
  <si>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</si>
  <si>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</si>
  <si>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</si>
  <si>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</si>
  <si>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</si>
  <si>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</si>
  <si>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</si>
  <si>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</si>
  <si>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</si>
  <si>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</si>
  <si>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</si>
  <si>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</si>
  <si>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</si>
  <si>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</si>
  <si>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</si>
  <si>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</si>
  <si>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</si>
  <si>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</si>
  <si>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</si>
  <si>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</si>
  <si>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</si>
  <si>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</si>
  <si>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</si>
  <si>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</si>
  <si>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</si>
  <si>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</si>
  <si>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</si>
  <si>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</si>
  <si>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</si>
  <si>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</si>
  <si>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</si>
  <si>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</si>
  <si>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</si>
  <si>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</si>
  <si>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</si>
  <si>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</si>
  <si>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</si>
  <si>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</si>
  <si>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</si>
  <si>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</si>
  <si>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</si>
  <si>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</si>
  <si>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</si>
  <si>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</si>
  <si>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</si>
  <si>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</si>
  <si>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</si>
  <si>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</si>
  <si>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</si>
  <si>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</si>
  <si>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</si>
  <si>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</si>
  <si>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</si>
  <si>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</si>
  <si>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</si>
  <si>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</si>
  <si>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</si>
  <si>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</si>
  <si>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</si>
  <si>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</si>
  <si>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</si>
  <si>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</si>
  <si>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</si>
  <si>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</si>
  <si>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</si>
  <si>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</si>
  <si>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</si>
  <si>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</si>
  <si>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</si>
  <si>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</si>
  <si>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</si>
  <si>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</si>
  <si>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</si>
  <si>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</si>
  <si>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</si>
  <si>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</si>
  <si>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</si>
  <si>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</si>
  <si>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</si>
  <si>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</si>
  <si>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</si>
  <si>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</si>
  <si>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</si>
  <si>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</si>
  <si>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</si>
  <si>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</si>
  <si>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</si>
  <si>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</si>
  <si>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</si>
  <si>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</si>
  <si>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</si>
  <si>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</si>
  <si>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</si>
  <si>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</si>
  <si>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</si>
  <si>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</si>
  <si>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</si>
  <si>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</si>
  <si>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</si>
  <si>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</si>
  <si>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</si>
  <si>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</si>
  <si>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</si>
  <si>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</si>
  <si>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</si>
  <si>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</si>
  <si>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</si>
  <si>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</si>
  <si>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</si>
  <si>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</si>
  <si>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</si>
  <si>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</si>
  <si>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</si>
  <si>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</si>
  <si>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</si>
  <si>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</si>
  <si>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</si>
  <si>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</si>
  <si>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</si>
  <si>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</si>
  <si>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</si>
  <si>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</si>
  <si>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</si>
  <si>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</si>
  <si>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</si>
  <si>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</si>
  <si>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</si>
  <si>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</si>
  <si>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</si>
  <si>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</si>
  <si>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</si>
  <si>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</si>
  <si>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</si>
  <si>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</si>
  <si>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</si>
  <si>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</si>
  <si>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</si>
  <si>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</si>
  <si>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</si>
  <si>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</si>
  <si>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</si>
  <si>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</si>
  <si>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</si>
  <si>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</si>
  <si>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</si>
  <si>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</si>
  <si>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</si>
  <si>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</si>
  <si>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</si>
  <si>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</si>
  <si>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</si>
  <si>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</si>
  <si>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</si>
  <si>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</si>
  <si>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</si>
  <si>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</si>
  <si>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</si>
  <si>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</si>
  <si>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</si>
  <si>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</si>
  <si>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</si>
  <si>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</si>
  <si>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</si>
  <si>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</si>
  <si>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</si>
  <si>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</si>
  <si>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</si>
  <si>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</si>
  <si>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</si>
  <si>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</si>
  <si>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</si>
  <si>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</si>
  <si>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</si>
  <si>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</si>
  <si>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</si>
  <si>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</si>
  <si>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</si>
  <si>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</si>
  <si>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</si>
  <si>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</si>
  <si>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</si>
  <si>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</si>
  <si>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</si>
  <si>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</si>
  <si>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</si>
  <si>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</si>
  <si>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</si>
  <si>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</si>
  <si>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</si>
  <si>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</si>
  <si>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</si>
  <si>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</si>
  <si>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</si>
  <si>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</si>
  <si>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</si>
  <si>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</si>
  <si>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</si>
  <si>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</si>
  <si>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</si>
  <si>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</si>
  <si>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</si>
  <si>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</si>
  <si>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</si>
  <si>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</si>
  <si>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</si>
  <si>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</si>
  <si>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</si>
  <si>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</si>
  <si>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</si>
  <si>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</si>
  <si>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</si>
  <si>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</si>
  <si>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</si>
  <si>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</si>
  <si>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</si>
  <si>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</si>
  <si>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</si>
  <si>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</si>
  <si>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</si>
  <si>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</si>
  <si>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</si>
  <si>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</si>
  <si>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</si>
  <si>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</si>
  <si>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</si>
  <si>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</si>
  <si>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</si>
  <si>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</si>
  <si>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</si>
  <si>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</si>
  <si>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</si>
  <si>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</si>
  <si>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</si>
  <si>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</si>
  <si>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</si>
  <si>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</si>
  <si>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</si>
  <si>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</si>
  <si>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</si>
  <si>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</si>
  <si>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</si>
  <si>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</si>
  <si>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</si>
  <si>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</si>
  <si>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</si>
  <si>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</si>
  <si>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</si>
  <si>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</si>
  <si>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</si>
  <si>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</si>
  <si>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</si>
  <si>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</si>
  <si>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</si>
  <si>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</si>
  <si>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</si>
  <si>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</si>
  <si>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</si>
  <si>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</si>
  <si>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</si>
  <si>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</si>
  <si>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</si>
  <si>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</si>
  <si>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</si>
  <si>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</si>
  <si>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</si>
  <si>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</si>
  <si>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</si>
  <si>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</si>
  <si>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</si>
  <si>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</si>
  <si>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</si>
  <si>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</si>
  <si>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</si>
  <si>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</si>
  <si>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</si>
  <si>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</si>
  <si>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</si>
  <si>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</si>
  <si>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</si>
  <si>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</si>
  <si>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</si>
  <si>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</si>
  <si>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</si>
  <si>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</si>
  <si>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</si>
  <si>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</si>
  <si>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</si>
  <si>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</si>
  <si>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</si>
  <si>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</si>
  <si>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</si>
  <si>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</si>
  <si>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</si>
  <si>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</si>
  <si>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</si>
  <si>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</si>
  <si>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</si>
  <si>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</si>
  <si>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</si>
  <si>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</si>
  <si>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</si>
  <si>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</si>
  <si>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</si>
  <si>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</si>
  <si>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</si>
  <si>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</si>
  <si>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</si>
  <si>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</si>
  <si>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</si>
  <si>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</si>
  <si>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</si>
  <si>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</si>
  <si>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</si>
  <si>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</si>
  <si>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</si>
  <si>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</si>
  <si>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</si>
  <si>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</si>
  <si>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</si>
  <si>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</si>
  <si>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</si>
  <si>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</si>
  <si>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</si>
  <si>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</si>
  <si>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</si>
  <si>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</si>
  <si>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</si>
  <si>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</si>
  <si>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</si>
  <si>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</si>
  <si>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</si>
  <si>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</si>
  <si>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</si>
  <si>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</si>
  <si>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</si>
  <si>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</si>
  <si>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</si>
  <si>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</si>
  <si>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</si>
  <si>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</si>
  <si>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</si>
  <si>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</si>
  <si>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</si>
  <si>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</si>
  <si>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</si>
  <si>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</si>
  <si>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</si>
  <si>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</si>
  <si>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</si>
  <si>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</si>
  <si>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</si>
  <si>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</si>
  <si>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</si>
  <si>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</si>
  <si>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</si>
  <si>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</si>
  <si>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</si>
  <si>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</si>
  <si>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</si>
  <si>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</si>
  <si>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</si>
  <si>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</si>
  <si>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</si>
  <si>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</si>
  <si>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</si>
  <si>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</si>
  <si>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</si>
  <si>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</si>
  <si>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</si>
  <si>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</si>
  <si>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</si>
  <si>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</si>
  <si>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</si>
  <si>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</si>
  <si>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</si>
  <si>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</si>
  <si>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</si>
  <si>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</si>
  <si>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</si>
  <si>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</si>
  <si>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</si>
  <si>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</si>
  <si>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</si>
  <si>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</si>
  <si>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</si>
  <si>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</si>
  <si>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</si>
  <si>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</si>
  <si>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</si>
  <si>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</si>
  <si>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</si>
  <si>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</si>
  <si>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</si>
  <si>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</si>
  <si>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</si>
  <si>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</si>
  <si>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</si>
  <si>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</si>
  <si>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</si>
  <si>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</si>
  <si>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</si>
  <si>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</si>
  <si>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</si>
  <si>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</si>
  <si>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</si>
  <si>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</si>
  <si>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</si>
  <si>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</si>
  <si>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</si>
  <si>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</si>
  <si>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</si>
  <si>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</si>
  <si>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</si>
  <si>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</si>
  <si>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</si>
  <si>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</si>
  <si>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</si>
  <si>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</si>
  <si>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</si>
  <si>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</si>
  <si>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</si>
  <si>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</si>
  <si>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</si>
  <si>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</si>
  <si>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</si>
  <si>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</si>
  <si>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</si>
  <si>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</si>
  <si>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</si>
  <si>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</si>
  <si>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</si>
  <si>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</si>
  <si>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</si>
  <si>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</si>
  <si>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</si>
  <si>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</si>
  <si>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</si>
  <si>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</si>
  <si>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</si>
  <si>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</si>
  <si>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</si>
  <si>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</si>
  <si>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</si>
  <si>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</si>
  <si>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</si>
  <si>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</si>
  <si>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</si>
  <si>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</si>
  <si>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</si>
  <si>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</si>
  <si>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</si>
  <si>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</si>
  <si>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</si>
  <si>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</si>
  <si>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</si>
  <si>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</si>
  <si>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</si>
  <si>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</si>
  <si>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</si>
  <si>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</si>
  <si>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</si>
  <si>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</si>
  <si>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</si>
  <si>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</si>
  <si>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</si>
  <si>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</si>
  <si>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</si>
  <si>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</si>
  <si>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</si>
  <si>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</si>
  <si>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</si>
  <si>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</si>
  <si>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</si>
  <si>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</si>
  <si>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</si>
  <si>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</si>
  <si>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</si>
  <si>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</si>
  <si>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</si>
  <si>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</si>
  <si>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</si>
  <si>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</si>
  <si>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</si>
  <si>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</si>
  <si>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</si>
  <si>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</si>
  <si>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</si>
  <si>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</si>
  <si>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</si>
  <si>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</si>
  <si>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</si>
  <si>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</si>
  <si>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</si>
  <si>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</si>
  <si>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</si>
  <si>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</si>
  <si>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</si>
  <si>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</si>
  <si>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</si>
  <si>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</si>
  <si>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</si>
  <si>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</si>
  <si>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</si>
  <si>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</si>
  <si>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</si>
  <si>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</si>
  <si>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</si>
  <si>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</si>
  <si>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</si>
  <si>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</si>
  <si>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</si>
  <si>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</si>
  <si>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</si>
  <si>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</si>
  <si>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</si>
  <si>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</si>
  <si>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</si>
  <si>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</si>
  <si>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</si>
  <si>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</si>
  <si>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</si>
  <si>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</si>
  <si>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</si>
  <si>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</si>
  <si>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</si>
  <si>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</si>
  <si>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</si>
  <si>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</si>
  <si>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</si>
  <si>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</si>
  <si>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</si>
  <si>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</si>
  <si>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</si>
  <si>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</si>
  <si>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</si>
  <si>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</si>
  <si>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</si>
  <si>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</si>
  <si>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</si>
  <si>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</si>
  <si>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</si>
  <si>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</si>
  <si>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</si>
  <si>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</si>
  <si>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</si>
  <si>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</si>
  <si>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</si>
  <si>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</si>
  <si>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</si>
  <si>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</si>
  <si>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</si>
  <si>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</si>
  <si>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</si>
  <si>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</si>
  <si>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</si>
  <si>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</si>
  <si>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</si>
  <si>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</si>
  <si>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</si>
  <si>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</si>
  <si>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</si>
  <si>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</si>
  <si>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</si>
  <si>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</si>
  <si>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</si>
  <si>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</si>
  <si>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</si>
  <si>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</si>
  <si>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</si>
  <si>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</si>
  <si>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</si>
  <si>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</si>
  <si>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</si>
  <si>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</si>
  <si>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</si>
  <si>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</si>
  <si>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</si>
  <si>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</si>
  <si>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</si>
  <si>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</si>
  <si>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</si>
  <si>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</si>
  <si>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</si>
  <si>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</si>
  <si>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</si>
  <si>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</si>
  <si>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</si>
  <si>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</si>
  <si>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</si>
  <si>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</si>
  <si>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</si>
  <si>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</si>
  <si>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</si>
  <si>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</si>
  <si>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</si>
  <si>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</si>
  <si>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</si>
  <si>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</si>
  <si>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</si>
  <si>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</si>
  <si>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</si>
  <si>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</si>
  <si>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</si>
  <si>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</si>
  <si>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</si>
  <si>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</si>
  <si>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</si>
  <si>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</si>
  <si>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</si>
  <si>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</si>
  <si>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</si>
  <si>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</si>
  <si>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</si>
  <si>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</si>
  <si>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</si>
  <si>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</si>
  <si>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</si>
  <si>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</si>
  <si>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</si>
  <si>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</si>
  <si>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</si>
  <si>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</si>
  <si>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</si>
  <si>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</si>
  <si>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</si>
  <si>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</si>
  <si>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</si>
  <si>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</si>
  <si>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</si>
  <si>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</si>
  <si>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</si>
  <si>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</si>
  <si>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</si>
  <si>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</si>
  <si>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</si>
  <si>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</si>
  <si>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</si>
  <si>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</si>
  <si>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</si>
  <si>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</si>
  <si>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</si>
  <si>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</si>
  <si>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</si>
  <si>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</si>
  <si>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</si>
  <si>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</si>
  <si>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</si>
  <si>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</si>
  <si>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</si>
  <si>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</si>
  <si>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</si>
  <si>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</si>
  <si>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</si>
  <si>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</si>
  <si>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</si>
  <si>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</si>
  <si>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</si>
  <si>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</si>
  <si>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</si>
  <si>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</si>
  <si>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</si>
  <si>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</si>
  <si>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</si>
  <si>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</si>
  <si>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</si>
  <si>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</si>
  <si>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</si>
  <si>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</si>
  <si>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</si>
  <si>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</si>
  <si>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</si>
  <si>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</si>
  <si>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</si>
  <si>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</si>
  <si>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</si>
  <si>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</si>
  <si>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</si>
  <si>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</si>
  <si>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</si>
  <si>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</si>
  <si>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</si>
  <si>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</si>
  <si>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</si>
  <si>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</si>
  <si>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</si>
  <si>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</si>
  <si>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</si>
  <si>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</si>
  <si>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</si>
  <si>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</si>
  <si>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</si>
  <si>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</si>
  <si>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</si>
  <si>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</si>
  <si>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</si>
  <si>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</si>
  <si>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</si>
  <si>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</si>
  <si>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</si>
  <si>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</si>
  <si>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</si>
  <si>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</si>
  <si>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</si>
  <si>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</si>
  <si>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</si>
  <si>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</si>
  <si>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</si>
  <si>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</si>
  <si>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</si>
  <si>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</si>
  <si>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</si>
  <si>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</si>
  <si>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</si>
  <si>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</si>
  <si>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</si>
  <si>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</si>
  <si>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</si>
  <si>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</si>
  <si>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</si>
  <si>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</si>
  <si>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</si>
  <si>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</si>
  <si>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</si>
  <si>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</si>
  <si>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</si>
  <si>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</si>
  <si>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</si>
  <si>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</si>
  <si>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</si>
  <si>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</si>
  <si>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</si>
  <si>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</si>
  <si>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</si>
  <si>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</si>
  <si>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</si>
  <si>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</si>
  <si>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</si>
  <si>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</si>
  <si>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</si>
  <si>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</si>
  <si>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</si>
  <si>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</si>
  <si>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</si>
  <si>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</si>
  <si>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</si>
  <si>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</si>
  <si>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</si>
  <si>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</si>
  <si>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</si>
  <si>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</si>
  <si>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</si>
  <si>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</si>
  <si>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</si>
  <si>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</si>
  <si>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</si>
  <si>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</si>
  <si>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</si>
  <si>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</si>
  <si>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</si>
  <si>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</si>
  <si>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</si>
  <si>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</si>
  <si>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</si>
  <si>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</si>
  <si>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</si>
  <si>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</si>
  <si>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</si>
  <si>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</si>
  <si>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</si>
  <si>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</si>
  <si>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</si>
  <si>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</si>
  <si>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</si>
  <si>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</si>
  <si>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</si>
  <si>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</si>
  <si>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</si>
  <si>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</si>
  <si>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</si>
  <si>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</si>
  <si>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</si>
  <si>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</si>
  <si>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</si>
  <si>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</si>
  <si>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</si>
  <si>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</si>
  <si>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</si>
  <si>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</si>
  <si>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</si>
  <si>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</si>
  <si>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</si>
  <si>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</si>
  <si>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</si>
  <si>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</si>
  <si>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</si>
  <si>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</si>
  <si>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</si>
  <si>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</si>
  <si>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</si>
  <si>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</si>
  <si>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</si>
  <si>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</si>
  <si>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</si>
  <si>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</si>
  <si>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</si>
  <si>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</si>
  <si>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</si>
  <si>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</si>
  <si>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</si>
  <si>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</si>
  <si>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</si>
  <si>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</si>
  <si>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</si>
  <si>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</si>
  <si>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</si>
  <si>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</si>
  <si>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</si>
  <si>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</si>
  <si>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</si>
  <si>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</si>
  <si>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</si>
  <si>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</si>
  <si>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</si>
  <si>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</si>
  <si>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</si>
  <si>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</si>
  <si>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</si>
  <si>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</si>
  <si>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</si>
  <si>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</si>
  <si>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</si>
  <si>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</si>
  <si>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</si>
  <si>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</si>
  <si>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</si>
  <si>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</si>
  <si>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</si>
  <si>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</si>
  <si>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</si>
  <si>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</si>
  <si>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</si>
  <si>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</si>
  <si>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</si>
  <si>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</si>
  <si>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</si>
  <si>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</si>
  <si>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</si>
  <si>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</si>
  <si>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</si>
  <si>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</si>
  <si>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</si>
  <si>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</si>
  <si>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</si>
  <si>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</si>
  <si>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</si>
  <si>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</si>
  <si>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</si>
  <si>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</si>
  <si>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</si>
  <si>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</si>
  <si>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</si>
  <si>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</si>
  <si>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</si>
  <si>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</si>
  <si>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</si>
  <si>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</si>
  <si>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</si>
  <si>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</si>
  <si>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</si>
  <si>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</si>
  <si>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</si>
  <si>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</si>
  <si>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</si>
  <si>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</si>
  <si>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</si>
  <si>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</si>
  <si>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</si>
  <si>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</si>
  <si>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</si>
  <si>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</si>
  <si>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</si>
  <si>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</si>
  <si>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</si>
  <si>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</si>
  <si>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</si>
  <si>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</si>
  <si>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</si>
  <si>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</si>
  <si>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</si>
  <si>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</si>
  <si>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</si>
  <si>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</si>
  <si>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</si>
  <si>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</si>
  <si>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</si>
  <si>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</si>
  <si>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</si>
  <si>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</si>
  <si>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</si>
  <si>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</si>
  <si>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</si>
  <si>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</si>
  <si>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</si>
  <si>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</si>
  <si>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</si>
  <si>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</si>
  <si>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</si>
  <si>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</si>
  <si>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</si>
  <si>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</si>
  <si>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</si>
  <si>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</si>
  <si>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</si>
  <si>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</si>
  <si>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</si>
  <si>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</si>
  <si>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</si>
  <si>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</si>
  <si>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</si>
  <si>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</si>
  <si>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</si>
  <si>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</si>
  <si>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</si>
  <si>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</si>
  <si>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</si>
  <si>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</si>
  <si>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</si>
  <si>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</si>
  <si>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</si>
  <si>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</si>
  <si>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</si>
  <si>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</si>
  <si>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</si>
  <si>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</si>
  <si>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</si>
  <si>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</si>
  <si>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</si>
  <si>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</si>
  <si>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</si>
  <si>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</si>
  <si>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</si>
  <si>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</si>
  <si>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</si>
  <si>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</si>
  <si>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</si>
  <si>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</si>
  <si>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</si>
  <si>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</si>
  <si>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</si>
  <si>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</si>
  <si>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</si>
  <si>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</si>
  <si>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</si>
  <si>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</si>
  <si>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</si>
  <si>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</si>
  <si>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</si>
  <si>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</si>
  <si>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</si>
  <si>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</si>
  <si>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</si>
  <si>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</si>
  <si>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</si>
  <si>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</si>
  <si>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</si>
  <si>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</si>
  <si>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</si>
  <si>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</si>
  <si>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</si>
  <si>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</si>
  <si>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</si>
  <si>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</si>
  <si>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</si>
  <si>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</si>
  <si>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</si>
  <si>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</si>
  <si>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</si>
  <si>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</si>
  <si>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</si>
  <si>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</si>
  <si>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</si>
  <si>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</si>
  <si>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</si>
  <si>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</si>
  <si>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</si>
  <si>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</si>
  <si>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</si>
  <si>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</si>
  <si>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</si>
  <si>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</si>
  <si>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</si>
  <si>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</si>
  <si>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</si>
  <si>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</si>
  <si>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</si>
  <si>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</si>
  <si>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</si>
  <si>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</si>
  <si>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</si>
  <si>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</si>
  <si>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</si>
  <si>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</si>
  <si>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</si>
  <si>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</si>
  <si>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</si>
  <si>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</si>
  <si>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</si>
  <si>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</si>
  <si>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</si>
  <si>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</si>
  <si>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</si>
  <si>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</si>
  <si>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</si>
  <si>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</si>
  <si>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</si>
  <si>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</si>
  <si>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</si>
  <si>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</si>
  <si>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</si>
  <si>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</si>
  <si>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</si>
  <si>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</si>
  <si>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</si>
  <si>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</si>
  <si>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</si>
  <si>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</si>
  <si>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</si>
  <si>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</si>
  <si>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</si>
  <si>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</si>
  <si>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</si>
  <si>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</si>
  <si>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</si>
  <si>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</si>
  <si>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</si>
  <si>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</si>
  <si>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</si>
  <si>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</si>
  <si>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</si>
  <si>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</si>
  <si>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</si>
  <si>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</si>
  <si>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</si>
  <si>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</si>
  <si>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</si>
  <si>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</si>
  <si>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</si>
  <si>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</si>
  <si>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</si>
  <si>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</si>
  <si>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</si>
  <si>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</si>
  <si>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</si>
  <si>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</si>
  <si>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</si>
  <si>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</si>
  <si>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</si>
  <si>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</si>
  <si>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</si>
  <si>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</si>
  <si>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</si>
  <si>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</si>
  <si>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</si>
  <si>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</si>
  <si>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</si>
  <si>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</si>
  <si>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</si>
  <si>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</si>
  <si>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</si>
  <si>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</si>
  <si>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</si>
  <si>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</si>
  <si>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</si>
  <si>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</si>
  <si>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</si>
  <si>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</si>
  <si>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</si>
  <si>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</si>
  <si>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</si>
  <si>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</si>
  <si>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</si>
  <si>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</si>
  <si>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</si>
  <si>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</si>
  <si>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</si>
  <si>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</si>
  <si>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</si>
  <si>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</si>
  <si>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</si>
  <si>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</si>
  <si>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</si>
  <si>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</si>
  <si>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</si>
  <si>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</si>
  <si>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</si>
  <si>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</si>
  <si>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</si>
  <si>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</si>
  <si>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</si>
  <si>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</si>
  <si>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</si>
  <si>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</si>
  <si>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</si>
  <si>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</si>
  <si>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</si>
  <si>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</si>
  <si>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</si>
  <si>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</si>
  <si>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</si>
  <si>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</si>
  <si>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</si>
  <si>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</si>
  <si>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</si>
  <si>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</si>
  <si>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</si>
  <si>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</si>
  <si>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</si>
  <si>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</si>
  <si>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</si>
  <si>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</si>
  <si>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</si>
  <si>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</si>
  <si>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</si>
  <si>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</si>
  <si>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</si>
  <si>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</si>
  <si>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</si>
  <si>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</si>
  <si>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</si>
  <si>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</si>
  <si>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</si>
  <si>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</si>
  <si>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</si>
  <si>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</si>
  <si>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</si>
  <si>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</si>
  <si>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</si>
  <si>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</si>
  <si>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</si>
  <si>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</si>
  <si>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</si>
  <si>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</si>
  <si>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</si>
  <si>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</si>
  <si>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</si>
  <si>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</si>
  <si>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</si>
  <si>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</si>
  <si>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</si>
  <si>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</si>
  <si>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</si>
  <si>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</si>
  <si>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</si>
  <si>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</si>
  <si>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</si>
  <si>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</si>
  <si>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</si>
  <si>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</si>
  <si>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</si>
  <si>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</si>
  <si>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</si>
  <si>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</si>
  <si>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</si>
  <si>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</si>
  <si>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</si>
  <si>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</si>
  <si>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</si>
  <si>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</si>
  <si>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</si>
  <si>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</si>
  <si>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</si>
  <si>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</si>
  <si>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</si>
  <si>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</si>
  <si>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</si>
  <si>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</si>
  <si>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</si>
  <si>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</si>
  <si>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</si>
  <si>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</si>
  <si>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</si>
  <si>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</si>
  <si>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</si>
  <si>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</si>
  <si>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</si>
  <si>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</si>
  <si>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</si>
  <si>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</si>
  <si>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</si>
  <si>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</si>
  <si>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</si>
  <si>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</si>
  <si>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</si>
  <si>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</si>
  <si>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</si>
  <si>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</si>
  <si>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</si>
  <si>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</si>
  <si>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</si>
  <si>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</si>
  <si>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</si>
  <si>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</si>
  <si>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</si>
  <si>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</si>
  <si>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</si>
  <si>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</si>
  <si>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</si>
  <si>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</si>
  <si>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</si>
  <si>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</si>
  <si>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</si>
  <si>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</si>
  <si>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</si>
  <si>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</si>
  <si>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</si>
  <si>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</si>
  <si>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</si>
  <si>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</si>
  <si>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</si>
  <si>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</si>
  <si>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</si>
  <si>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</si>
  <si>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</si>
  <si>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</si>
  <si>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</si>
  <si>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</si>
  <si>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</si>
  <si>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</si>
  <si>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</si>
  <si>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</si>
  <si>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</si>
  <si>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</si>
  <si>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</si>
  <si>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</si>
  <si>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</si>
  <si>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</si>
  <si>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</si>
  <si>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</si>
  <si>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</si>
  <si>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</si>
  <si>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</si>
  <si>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</si>
  <si>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</si>
  <si>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</si>
  <si>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</si>
  <si>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</si>
  <si>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</si>
  <si>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</si>
  <si>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</si>
  <si>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</si>
  <si>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</si>
  <si>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</si>
  <si>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</si>
  <si>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</si>
  <si>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</si>
  <si>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</si>
  <si>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</si>
  <si>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</si>
  <si>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</si>
  <si>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</si>
  <si>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</si>
  <si>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</si>
  <si>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</si>
  <si>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</si>
  <si>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</si>
  <si>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</si>
  <si>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</si>
  <si>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</si>
  <si>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</si>
  <si>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</si>
  <si>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</si>
  <si>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</si>
  <si>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</si>
  <si>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</si>
  <si>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</si>
  <si>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</si>
  <si>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</si>
  <si>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</si>
  <si>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</si>
  <si>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</si>
  <si>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</si>
  <si>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</si>
  <si>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</si>
  <si>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</si>
  <si>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</si>
  <si>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</si>
  <si>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</si>
  <si>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</si>
  <si>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</si>
  <si>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</si>
  <si>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</si>
  <si>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</si>
  <si>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</si>
  <si>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</si>
  <si>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</si>
  <si>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</si>
  <si>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</si>
  <si>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</si>
  <si>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</si>
  <si>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</si>
  <si>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</si>
  <si>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</si>
  <si>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</si>
  <si>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</si>
  <si>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</si>
  <si>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</si>
  <si>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</si>
  <si>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</si>
  <si>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</si>
  <si>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</si>
  <si>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</si>
  <si>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</si>
  <si>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</si>
  <si>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</si>
  <si>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</si>
  <si>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</si>
  <si>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</si>
  <si>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</si>
  <si>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</si>
  <si>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</si>
  <si>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</si>
  <si>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</si>
  <si>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</si>
  <si>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</si>
  <si>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</si>
  <si>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</si>
  <si>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</si>
  <si>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</si>
  <si>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</si>
  <si>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</si>
  <si>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</si>
  <si>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</si>
  <si>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</si>
  <si>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</si>
  <si>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</si>
  <si>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</si>
  <si>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</si>
  <si>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</si>
  <si>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</si>
  <si>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</si>
  <si>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</si>
  <si>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</si>
  <si>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</si>
  <si>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</si>
  <si>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</si>
  <si>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</si>
  <si>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</si>
  <si>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</si>
  <si>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</si>
  <si>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</si>
  <si>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</si>
  <si>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</si>
  <si>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</si>
  <si>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</si>
  <si>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</si>
  <si>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</si>
  <si>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</si>
  <si>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</si>
  <si>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</si>
  <si>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</si>
  <si>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</si>
  <si>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</si>
  <si>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</si>
  <si>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</si>
  <si>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</si>
  <si>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</si>
  <si>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</si>
  <si>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</si>
  <si>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</si>
  <si>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</si>
  <si>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</si>
  <si>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</si>
  <si>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</si>
  <si>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</si>
  <si>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</si>
  <si>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</si>
  <si>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</si>
  <si>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</si>
  <si>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</si>
  <si>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</si>
  <si>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</si>
  <si>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</si>
  <si>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</si>
  <si>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</si>
  <si>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</si>
  <si>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</si>
  <si>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</si>
  <si>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</si>
  <si>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</si>
  <si>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</si>
  <si>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</si>
  <si>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</si>
  <si>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</si>
  <si>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</si>
  <si>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</si>
  <si>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</si>
  <si>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</si>
  <si>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</si>
  <si>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</si>
  <si>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</si>
  <si>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</si>
  <si>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</si>
  <si>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</si>
  <si>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</si>
  <si>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</si>
  <si>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</si>
  <si>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</si>
  <si>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</si>
  <si>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</si>
  <si>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</si>
  <si>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</si>
  <si>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</si>
  <si>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</si>
  <si>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</si>
  <si>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</si>
  <si>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</si>
  <si>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</si>
  <si>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</si>
  <si>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</si>
  <si>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</si>
  <si>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</si>
  <si>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</si>
  <si>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</si>
  <si>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</si>
  <si>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</si>
  <si>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</si>
  <si>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</si>
  <si>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</si>
  <si>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</si>
  <si>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</si>
  <si>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</si>
  <si>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</si>
  <si>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</si>
  <si>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</si>
  <si>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</si>
  <si>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</si>
  <si>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</si>
  <si>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</si>
  <si>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</si>
  <si>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</si>
  <si>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</si>
  <si>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</si>
  <si>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</si>
  <si>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</si>
  <si>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</si>
  <si>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</si>
  <si>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</si>
  <si>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</si>
  <si>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</si>
  <si>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</si>
  <si>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</si>
  <si>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</si>
  <si>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</si>
  <si>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</si>
  <si>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</si>
  <si>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</si>
  <si>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</si>
  <si>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</si>
  <si>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</si>
  <si>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</si>
  <si>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</si>
  <si>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</si>
  <si>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</si>
  <si>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</si>
  <si>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</si>
  <si>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</si>
  <si>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</si>
  <si>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</si>
  <si>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</si>
  <si>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</si>
  <si>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</si>
  <si>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</si>
  <si>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</si>
  <si>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</si>
  <si>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</si>
  <si>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</si>
  <si>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</si>
  <si>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</si>
  <si>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</si>
  <si>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</si>
  <si>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</si>
  <si>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</si>
  <si>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</si>
  <si>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</si>
  <si>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</si>
  <si>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</si>
  <si>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</si>
  <si>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</si>
  <si>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</si>
  <si>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</si>
  <si>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</si>
  <si>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</si>
  <si>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</si>
  <si>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</si>
  <si>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</si>
  <si>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</si>
  <si>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</si>
  <si>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</si>
  <si>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</si>
  <si>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</si>
  <si>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</si>
  <si>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</si>
  <si>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</si>
  <si>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</si>
  <si>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</si>
  <si>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</si>
  <si>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</si>
  <si>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</si>
  <si>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</si>
  <si>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</si>
  <si>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</si>
  <si>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</si>
  <si>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</si>
  <si>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</si>
  <si>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</si>
  <si>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</si>
  <si>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</si>
  <si>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</si>
  <si>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</si>
  <si>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</si>
  <si>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</si>
  <si>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</si>
  <si>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</si>
  <si>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</si>
  <si>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</si>
  <si>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</si>
  <si>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</si>
  <si>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</si>
  <si>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</si>
  <si>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</si>
  <si>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</si>
  <si>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</si>
  <si>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</si>
  <si>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</si>
  <si>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</si>
  <si>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</si>
  <si>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</si>
  <si>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</si>
  <si>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</si>
  <si>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</si>
  <si>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</si>
  <si>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</si>
  <si>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</si>
  <si>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</si>
  <si>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</si>
  <si>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</si>
  <si>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</si>
  <si>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</si>
  <si>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</si>
  <si>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</si>
  <si>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</si>
  <si>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</si>
  <si>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</si>
  <si>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</si>
  <si>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</si>
  <si>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</si>
  <si>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</si>
  <si>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</si>
  <si>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</si>
  <si>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</si>
  <si>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</si>
  <si>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</si>
  <si>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</si>
  <si>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</si>
  <si>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</si>
  <si>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</si>
  <si>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</si>
  <si>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</si>
  <si>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</si>
  <si>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</si>
  <si>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</si>
  <si>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</si>
  <si>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</si>
  <si>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</si>
  <si>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</si>
  <si>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</si>
  <si>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</si>
  <si>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</si>
  <si>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</si>
  <si>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</si>
  <si>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</si>
  <si>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</si>
  <si>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</si>
  <si>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</si>
  <si>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</si>
  <si>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</si>
  <si>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</si>
  <si>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</si>
  <si>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</si>
  <si>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</si>
  <si>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</si>
  <si>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</si>
  <si>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</si>
  <si>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</si>
  <si>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</si>
  <si>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</si>
  <si>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</si>
  <si>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</si>
  <si>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</si>
  <si>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</si>
  <si>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</si>
  <si>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</si>
  <si>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</si>
  <si>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</si>
  <si>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</si>
  <si>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</si>
  <si>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</si>
  <si>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</si>
  <si>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</si>
  <si>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</si>
  <si>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</si>
  <si>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</si>
  <si>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</si>
  <si>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</si>
  <si>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</si>
  <si>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</si>
  <si>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</si>
  <si>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</si>
  <si>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</si>
  <si>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</si>
  <si>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</si>
  <si>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</si>
  <si>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</si>
  <si>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</si>
  <si>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</si>
  <si>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</si>
  <si>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</si>
  <si>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</si>
  <si>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</si>
  <si>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</si>
  <si>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</si>
  <si>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</si>
  <si>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</si>
  <si>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</si>
  <si>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</si>
  <si>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</si>
  <si>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</si>
  <si>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</si>
  <si>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</si>
  <si>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</si>
  <si>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</si>
  <si>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</si>
  <si>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</si>
  <si>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</si>
  <si>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</si>
  <si>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</si>
  <si>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</si>
  <si>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</si>
  <si>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</si>
  <si>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</si>
  <si>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</si>
  <si>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</si>
  <si>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</si>
  <si>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</si>
  <si>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</si>
  <si>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</si>
  <si>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</si>
  <si>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</si>
  <si>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</si>
  <si>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</si>
  <si>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</si>
  <si>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</si>
  <si>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</si>
  <si>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</si>
  <si>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</si>
  <si>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</si>
  <si>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</si>
  <si>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</si>
  <si>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</si>
  <si>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</si>
  <si>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</si>
  <si>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</si>
  <si>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</si>
  <si>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</si>
  <si>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</si>
  <si>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</si>
  <si>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</si>
  <si>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</si>
  <si>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</si>
  <si>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</si>
  <si>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</si>
  <si>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</si>
  <si>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</si>
  <si>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</si>
  <si>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</si>
  <si>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</si>
  <si>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</si>
  <si>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</si>
  <si>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</si>
  <si>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</si>
  <si>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</si>
  <si>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</si>
  <si>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</si>
  <si>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</si>
  <si>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</si>
  <si>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</si>
  <si>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</si>
  <si>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</si>
  <si>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</si>
  <si>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</si>
  <si>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</si>
  <si>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</si>
  <si>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</si>
  <si>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</si>
  <si>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</si>
  <si>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</si>
  <si>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</si>
  <si>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</si>
  <si>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</si>
  <si>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</si>
  <si>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</si>
  <si>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</si>
  <si>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</si>
  <si>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</si>
  <si>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</si>
  <si>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</si>
  <si>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</si>
  <si>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</si>
  <si>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</si>
  <si>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</si>
  <si>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</si>
  <si>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</si>
  <si>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</si>
  <si>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</si>
  <si>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</si>
  <si>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</si>
  <si>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</si>
  <si>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</si>
  <si>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</si>
  <si>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</si>
  <si>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</si>
  <si>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</si>
  <si>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</si>
  <si>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</si>
  <si>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</si>
  <si>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</si>
  <si>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</si>
  <si>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</si>
  <si>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</si>
  <si>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</si>
  <si>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</si>
  <si>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</si>
  <si>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</si>
  <si>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</si>
  <si>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</si>
  <si>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</si>
  <si>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</si>
  <si>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</si>
  <si>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</si>
  <si>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</si>
  <si>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</si>
  <si>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</si>
  <si>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</si>
  <si>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</si>
  <si>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</si>
  <si>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</si>
  <si>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</si>
  <si>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</si>
  <si>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</si>
  <si>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</si>
  <si>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</si>
  <si>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</si>
  <si>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</si>
  <si>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</si>
  <si>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</si>
  <si>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</si>
  <si>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</si>
  <si>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</si>
  <si>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</si>
  <si>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</si>
  <si>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</si>
  <si>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</si>
  <si>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</si>
  <si>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</si>
  <si>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</si>
  <si>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</si>
  <si>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</si>
  <si>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</si>
  <si>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</si>
  <si>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</si>
  <si>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</si>
  <si>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</si>
  <si>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</si>
  <si>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</si>
  <si>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</si>
  <si>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</si>
  <si>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</si>
  <si>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</si>
  <si>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</si>
  <si>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</si>
  <si>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</si>
  <si>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</si>
  <si>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</si>
  <si>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</si>
  <si>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</si>
  <si>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</si>
  <si>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</si>
  <si>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</si>
  <si>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</si>
  <si>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</si>
  <si>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</si>
  <si>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</si>
  <si>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</si>
  <si>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</si>
  <si>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</si>
  <si>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</si>
  <si>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</si>
  <si>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</si>
  <si>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</si>
  <si>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</si>
  <si>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</si>
  <si>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</si>
  <si>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</si>
  <si>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</si>
  <si>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</si>
  <si>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</si>
  <si>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</si>
  <si>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</si>
  <si>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</si>
  <si>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</si>
  <si>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</si>
  <si>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</si>
  <si>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</si>
  <si>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</si>
  <si>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</si>
  <si>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</si>
  <si>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</si>
  <si>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</si>
  <si>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</si>
  <si>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</si>
  <si>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</si>
  <si>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</si>
  <si>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</si>
  <si>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</si>
  <si>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</si>
  <si>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</si>
  <si>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</si>
  <si>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</si>
  <si>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</si>
  <si>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</si>
  <si>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</si>
  <si>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</si>
  <si>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</si>
  <si>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</si>
  <si>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</si>
  <si>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</si>
  <si>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</si>
  <si>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</si>
  <si>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</si>
  <si>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</si>
  <si>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</si>
  <si>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</si>
  <si>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</si>
  <si>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</si>
  <si>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</si>
  <si>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</si>
  <si>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</si>
  <si>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</si>
  <si>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</si>
  <si>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</si>
  <si>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</si>
  <si>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</si>
  <si>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</si>
  <si>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</si>
  <si>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</si>
  <si>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</si>
  <si>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</si>
  <si>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</si>
  <si>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</si>
  <si>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</si>
  <si>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</si>
  <si>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</si>
  <si>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</si>
  <si>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</si>
  <si>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</si>
  <si>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</si>
  <si>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</si>
  <si>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</si>
  <si>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</si>
  <si>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</si>
  <si>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</si>
  <si>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</si>
  <si>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</si>
  <si>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</si>
  <si>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</si>
  <si>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</si>
  <si>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</si>
  <si>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</si>
  <si>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</si>
  <si>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</si>
  <si>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</si>
  <si>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</si>
  <si>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</si>
  <si>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</si>
  <si>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</si>
  <si>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</si>
  <si>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</si>
  <si>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</si>
  <si>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</si>
  <si>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</si>
  <si>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</si>
  <si>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</si>
  <si>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</si>
  <si>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</si>
  <si>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</si>
  <si>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</si>
  <si>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</si>
  <si>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</si>
  <si>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</si>
  <si>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</si>
  <si>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</si>
  <si>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</si>
  <si>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</si>
  <si>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</si>
  <si>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</si>
  <si>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</si>
  <si>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</si>
  <si>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</si>
  <si>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</si>
  <si>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</si>
  <si>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</si>
  <si>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</si>
  <si>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</si>
  <si>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</si>
  <si>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</si>
  <si>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</si>
  <si>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</si>
  <si>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</si>
  <si>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</si>
  <si>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</si>
  <si>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</si>
  <si>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</si>
  <si>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</si>
  <si>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</si>
  <si>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</si>
  <si>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</si>
  <si>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</si>
  <si>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</si>
  <si>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</si>
  <si>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</si>
  <si>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</si>
  <si>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</si>
  <si>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</si>
  <si>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</si>
  <si>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</si>
  <si>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</si>
  <si>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</si>
  <si>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</si>
  <si>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</si>
  <si>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</si>
  <si>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</si>
  <si>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</si>
  <si>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</si>
  <si>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</si>
  <si>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</si>
  <si>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</si>
  <si>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</si>
  <si>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</si>
  <si>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</si>
  <si>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</si>
  <si>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</si>
  <si>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</si>
  <si>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</si>
  <si>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</si>
  <si>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</si>
  <si>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</si>
  <si>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</si>
  <si>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</si>
  <si>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</si>
  <si>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</si>
  <si>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</si>
  <si>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</si>
  <si>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</si>
  <si>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</si>
  <si>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</si>
  <si>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</si>
  <si>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</si>
  <si>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</si>
  <si>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</si>
  <si>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</si>
  <si>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</si>
  <si>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</si>
  <si>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</si>
  <si>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</si>
  <si>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</si>
  <si>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</si>
  <si>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</si>
  <si>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</si>
  <si>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</si>
  <si>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</si>
  <si>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</si>
  <si>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</si>
  <si>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</si>
  <si>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</si>
  <si>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</si>
  <si>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</si>
  <si>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</si>
  <si>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</si>
  <si>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</si>
  <si>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</si>
  <si>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</si>
  <si>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</si>
  <si>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</si>
  <si>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</si>
  <si>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</si>
  <si>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</si>
  <si>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</si>
  <si>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</si>
  <si>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</si>
  <si>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</si>
  <si>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</si>
  <si>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</si>
  <si>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</si>
  <si>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</si>
  <si>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</si>
  <si>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</si>
  <si>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</si>
  <si>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</si>
  <si>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</si>
  <si>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</si>
  <si>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</si>
  <si>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</si>
  <si>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</si>
  <si>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</si>
  <si>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</si>
  <si>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</si>
  <si>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</si>
  <si>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</si>
  <si>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</si>
  <si>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</si>
  <si>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</si>
  <si>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</si>
  <si>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</si>
  <si>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</si>
  <si>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</si>
  <si>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</si>
  <si>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</si>
  <si>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</si>
  <si>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</si>
  <si>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</si>
  <si>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</si>
  <si>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</si>
  <si>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</si>
  <si>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</si>
  <si>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</si>
  <si>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</si>
  <si>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</si>
  <si>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</si>
  <si>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</si>
  <si>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</si>
  <si>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</si>
  <si>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</si>
  <si>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</si>
  <si>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</si>
  <si>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</si>
  <si>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</si>
  <si>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</si>
  <si>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</si>
  <si>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</si>
  <si>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</si>
  <si>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</si>
  <si>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</si>
  <si>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</si>
  <si>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</si>
  <si>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</si>
  <si>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</si>
  <si>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</si>
  <si>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</si>
  <si>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</si>
  <si>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</si>
  <si>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</si>
  <si>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</si>
  <si>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</si>
  <si>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</si>
  <si>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</si>
  <si>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</si>
  <si>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</si>
  <si>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</si>
  <si>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</si>
  <si>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</si>
  <si>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</si>
  <si>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</si>
  <si>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</si>
  <si>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</si>
  <si>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</si>
  <si>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</si>
  <si>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</si>
  <si>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</si>
  <si>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</si>
  <si>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</si>
  <si>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</si>
  <si>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</si>
  <si>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</si>
  <si>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</si>
  <si>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</si>
  <si>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</si>
  <si>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</si>
  <si>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</si>
  <si>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</si>
  <si>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</si>
  <si>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</si>
  <si>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</si>
  <si>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</si>
  <si>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</si>
  <si>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</si>
  <si>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</si>
  <si>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</si>
  <si>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</si>
  <si>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</si>
  <si>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</si>
  <si>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</si>
  <si>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</si>
  <si>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</si>
  <si>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</si>
  <si>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</si>
  <si>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</si>
  <si>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</si>
  <si>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</si>
  <si>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</si>
  <si>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</si>
  <si>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</si>
  <si>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</si>
  <si>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</si>
  <si>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</si>
  <si>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</si>
  <si>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</si>
  <si>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</si>
  <si>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</si>
  <si>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</si>
  <si>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</si>
  <si>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</si>
  <si>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</si>
  <si>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</si>
  <si>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</si>
  <si>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</si>
  <si>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</si>
  <si>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</si>
  <si>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</si>
  <si>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</si>
  <si>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</si>
  <si>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</si>
  <si>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</si>
  <si>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</si>
  <si>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</si>
  <si>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</si>
  <si>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</si>
  <si>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</si>
  <si>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</si>
  <si>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</si>
  <si>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</si>
  <si>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</si>
  <si>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</si>
  <si>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</si>
  <si>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</si>
  <si>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</si>
  <si>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</si>
  <si>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</si>
  <si>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</si>
  <si>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</si>
  <si>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</si>
  <si>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</si>
  <si>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</si>
  <si>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</si>
  <si>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</si>
  <si>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</si>
  <si>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</si>
  <si>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</si>
  <si>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</si>
  <si>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</si>
  <si>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</si>
  <si>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</si>
  <si>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</si>
  <si>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</si>
  <si>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</si>
  <si>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</si>
  <si>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</si>
  <si>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</si>
  <si>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</si>
  <si>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</si>
  <si>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</si>
  <si>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</si>
  <si>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</si>
  <si>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</si>
  <si>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</si>
  <si>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</si>
  <si>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</si>
  <si>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</si>
  <si>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</si>
  <si>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</si>
  <si>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</si>
  <si>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</si>
  <si>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</si>
  <si>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</si>
  <si>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</si>
  <si>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</si>
  <si>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</si>
  <si>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</si>
  <si>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</si>
  <si>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</si>
  <si>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</si>
  <si>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</si>
  <si>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</si>
  <si>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</si>
  <si>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</si>
  <si>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</si>
  <si>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</si>
  <si>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</si>
  <si>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</si>
  <si>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</si>
  <si>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</si>
  <si>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</si>
  <si>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</si>
  <si>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</si>
  <si>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</si>
  <si>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</si>
  <si>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</si>
  <si>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</si>
  <si>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</si>
  <si>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</si>
  <si>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</si>
  <si>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</si>
  <si>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</si>
  <si>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</si>
  <si>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</si>
  <si>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</si>
  <si>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</si>
  <si>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</si>
  <si>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</si>
  <si>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</si>
  <si>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</si>
  <si>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</si>
  <si>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</si>
  <si>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</si>
  <si>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</si>
  <si>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</si>
  <si>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</si>
  <si>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</si>
  <si>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</si>
  <si>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</si>
  <si>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</si>
  <si>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</si>
  <si>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</si>
  <si>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</si>
  <si>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</si>
  <si>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</si>
  <si>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</si>
  <si>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</si>
  <si>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</si>
  <si>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</si>
  <si>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</si>
  <si>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</si>
  <si>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</si>
  <si>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</si>
  <si>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</si>
  <si>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</si>
  <si>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</si>
  <si>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</si>
  <si>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</si>
  <si>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</si>
  <si>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</si>
  <si>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</si>
  <si>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</si>
  <si>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</si>
  <si>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</si>
  <si>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</si>
  <si>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</si>
  <si>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</si>
  <si>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</si>
  <si>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</si>
  <si>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</si>
  <si>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</si>
  <si>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</si>
  <si>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</si>
  <si>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</si>
  <si>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</si>
  <si>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</si>
  <si>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</si>
  <si>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</si>
  <si>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</si>
  <si>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</si>
  <si>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</si>
  <si>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</si>
  <si>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</si>
  <si>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</si>
  <si>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</si>
  <si>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</si>
  <si>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</si>
  <si>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</si>
  <si>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</si>
  <si>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</si>
  <si>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</si>
  <si>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</si>
  <si>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</si>
  <si>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</si>
  <si>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</si>
  <si>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</si>
  <si>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</si>
  <si>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</si>
  <si>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</si>
  <si>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</si>
  <si>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</si>
  <si>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</si>
  <si>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</si>
  <si>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</si>
  <si>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</si>
  <si>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</si>
  <si>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</si>
  <si>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</si>
  <si>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</si>
  <si>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</si>
  <si>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</si>
  <si>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</si>
  <si>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</si>
  <si>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</si>
  <si>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</si>
  <si>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</si>
  <si>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</si>
  <si>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</si>
  <si>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</si>
  <si>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</si>
  <si>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</si>
  <si>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</si>
  <si>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</si>
  <si>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</si>
  <si>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</si>
  <si>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</si>
  <si>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</si>
  <si>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</si>
  <si>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</si>
  <si>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</si>
  <si>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</si>
  <si>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</si>
  <si>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</si>
  <si>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</si>
  <si>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</si>
  <si>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</si>
  <si>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</si>
  <si>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</si>
  <si>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</si>
  <si>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</si>
  <si>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</si>
  <si>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</si>
  <si>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</si>
  <si>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</si>
  <si>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</si>
  <si>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</si>
  <si>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</si>
  <si>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</si>
  <si>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</si>
  <si>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</si>
  <si>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</si>
  <si>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</si>
  <si>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</si>
  <si>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</si>
  <si>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</si>
  <si>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</si>
  <si>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</si>
  <si>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</si>
  <si>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</si>
  <si>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</si>
  <si>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</si>
  <si>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</si>
  <si>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</si>
  <si>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</si>
  <si>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</si>
  <si>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</si>
  <si>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</si>
  <si>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</si>
  <si>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</si>
  <si>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</si>
  <si>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</si>
  <si>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</si>
  <si>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</si>
  <si>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</si>
  <si>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</si>
  <si>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</si>
  <si>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</si>
  <si>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</si>
  <si>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</si>
  <si>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</si>
  <si>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</si>
  <si>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</si>
  <si>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</si>
  <si>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</si>
  <si>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</si>
  <si>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</si>
  <si>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</si>
  <si>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</si>
  <si>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</si>
  <si>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</si>
  <si>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</si>
  <si>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</si>
  <si>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</si>
  <si>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</si>
  <si>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</si>
  <si>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</si>
  <si>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</si>
  <si>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</si>
  <si>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</si>
  <si>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</si>
  <si>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</si>
  <si>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</si>
  <si>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</si>
  <si>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</si>
  <si>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</si>
  <si>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</si>
  <si>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</si>
  <si>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</si>
  <si>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</si>
  <si>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</si>
  <si>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</si>
  <si>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</si>
  <si>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</si>
  <si>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</si>
  <si>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</si>
  <si>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</si>
  <si>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</si>
  <si>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</si>
  <si>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</si>
  <si>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</si>
  <si>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</si>
  <si>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</si>
  <si>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</si>
  <si>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</si>
  <si>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</si>
  <si>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</si>
  <si>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</si>
  <si>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</si>
  <si>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</si>
  <si>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</si>
  <si>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</si>
  <si>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</si>
  <si>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</si>
  <si>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</si>
  <si>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</si>
  <si>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</si>
  <si>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</si>
  <si>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</si>
  <si>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</si>
  <si>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</si>
  <si>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</si>
  <si>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</si>
  <si>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</si>
  <si>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</si>
  <si>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</si>
  <si>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</si>
  <si>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</si>
  <si>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</si>
  <si>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</si>
  <si>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</si>
  <si>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</si>
  <si>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</si>
  <si>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</si>
  <si>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</si>
  <si>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</si>
  <si>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</si>
  <si>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</si>
  <si>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</si>
  <si>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</si>
  <si>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</si>
  <si>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</si>
  <si>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</si>
  <si>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</si>
  <si>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</si>
  <si>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</si>
  <si>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</si>
  <si>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</si>
  <si>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</si>
  <si>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</si>
  <si>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</si>
  <si>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</si>
  <si>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</si>
  <si>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</si>
  <si>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</si>
  <si>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</si>
  <si>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</si>
  <si>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</si>
  <si>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</si>
  <si>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</si>
  <si>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</si>
  <si>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</si>
  <si>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</si>
  <si>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</si>
  <si>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</si>
  <si>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</si>
  <si>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</si>
  <si>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</si>
  <si>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</si>
  <si>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</si>
  <si>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</si>
  <si>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</si>
  <si>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</si>
  <si>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</si>
  <si>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</si>
  <si>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</si>
  <si>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</si>
  <si>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</si>
  <si>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</si>
  <si>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</si>
  <si>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</si>
  <si>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</si>
  <si>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</si>
  <si>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</si>
  <si>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</si>
  <si>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</si>
  <si>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</si>
  <si>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</si>
  <si>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</si>
  <si>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</si>
  <si>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</si>
  <si>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</si>
  <si>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</si>
  <si>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</si>
  <si>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</si>
  <si>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</si>
  <si>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</si>
  <si>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</si>
  <si>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</si>
  <si>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</si>
  <si>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</si>
  <si>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</si>
  <si>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</si>
  <si>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</si>
  <si>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</si>
  <si>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</si>
  <si>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</si>
  <si>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</si>
  <si>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</si>
  <si>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</si>
  <si>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</si>
  <si>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</si>
  <si>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</si>
  <si>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</si>
  <si>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</si>
  <si>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</si>
  <si>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</si>
  <si>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</si>
  <si>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</si>
  <si>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</si>
  <si>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</si>
  <si>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</si>
  <si>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</si>
  <si>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</si>
  <si>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</si>
  <si>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</si>
  <si>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</si>
  <si>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</si>
  <si>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</si>
  <si>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</si>
  <si>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</si>
  <si>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</si>
  <si>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</si>
  <si>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</si>
  <si>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</si>
  <si>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</si>
  <si>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</si>
  <si>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</si>
  <si>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</si>
  <si>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</si>
  <si>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</si>
  <si>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</si>
  <si>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</si>
  <si>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</si>
  <si>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</si>
  <si>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</si>
  <si>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</si>
  <si>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</si>
  <si>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</si>
  <si>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</si>
  <si>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</si>
  <si>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</si>
  <si>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</si>
  <si>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</si>
  <si>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</si>
  <si>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</si>
  <si>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</si>
  <si>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</si>
  <si>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</si>
  <si>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</si>
  <si>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</si>
  <si>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</si>
  <si>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</si>
  <si>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</si>
  <si>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</si>
  <si>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</si>
  <si>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</si>
  <si>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</si>
  <si>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</si>
  <si>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</si>
  <si>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</si>
  <si>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</si>
  <si>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</si>
  <si>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</si>
  <si>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</si>
  <si>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</si>
  <si>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</si>
  <si>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</si>
  <si>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</si>
  <si>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</si>
  <si>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</si>
  <si>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</si>
  <si>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</si>
  <si>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</si>
  <si>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</si>
  <si>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</si>
  <si>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</si>
  <si>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</si>
  <si>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</si>
  <si>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</si>
  <si>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</si>
  <si>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</si>
  <si>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</si>
  <si>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</si>
  <si>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</si>
  <si>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</si>
  <si>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</si>
  <si>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</si>
  <si>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</si>
  <si>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</si>
  <si>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</si>
  <si>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</si>
  <si>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</si>
  <si>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</si>
  <si>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</si>
  <si>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</si>
  <si>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</si>
  <si>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</si>
  <si>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</si>
  <si>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</si>
  <si>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</si>
  <si>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</si>
  <si>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</si>
  <si>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</si>
  <si>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</si>
  <si>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</si>
  <si>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</si>
  <si>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</si>
  <si>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</si>
  <si>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</si>
  <si>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</si>
  <si>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</si>
  <si>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</si>
  <si>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</si>
  <si>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</si>
  <si>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</si>
  <si>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</si>
  <si>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</si>
  <si>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</si>
  <si>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</si>
  <si>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</si>
  <si>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</si>
  <si>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</si>
  <si>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</si>
  <si>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</si>
  <si>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</si>
  <si>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</si>
  <si>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</si>
  <si>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</si>
  <si>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</si>
  <si>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</si>
  <si>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</si>
  <si>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</si>
  <si>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</si>
  <si>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</si>
  <si>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</si>
  <si>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</si>
  <si>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</si>
  <si>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</si>
  <si>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</si>
  <si>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</si>
  <si>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</si>
  <si>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</si>
  <si>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</si>
  <si>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</si>
  <si>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</si>
  <si>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</si>
  <si>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</si>
  <si>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</si>
  <si>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</si>
  <si>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</si>
  <si>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</si>
  <si>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</si>
  <si>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</si>
  <si>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</si>
  <si>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</si>
  <si>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</si>
  <si>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</si>
  <si>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</si>
  <si>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</si>
  <si>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</si>
  <si>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</si>
  <si>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</si>
  <si>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</si>
  <si>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</si>
  <si>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</si>
  <si>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</si>
  <si>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</si>
  <si>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</si>
  <si>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</si>
  <si>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</si>
  <si>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</si>
  <si>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</si>
  <si>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</si>
  <si>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</si>
  <si>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</si>
  <si>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</si>
  <si>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</si>
  <si>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</si>
  <si>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</si>
  <si>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</si>
  <si>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</si>
  <si>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</si>
  <si>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</si>
  <si>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</si>
  <si>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</si>
  <si>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</si>
  <si>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</si>
  <si>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</si>
  <si>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</si>
  <si>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</si>
  <si>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</si>
  <si>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</si>
  <si>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</si>
  <si>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</si>
  <si>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</si>
  <si>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</si>
  <si>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</si>
  <si>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</si>
  <si>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</si>
  <si>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</si>
  <si>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</si>
  <si>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</si>
  <si>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</si>
  <si>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</si>
  <si>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</si>
  <si>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</si>
  <si>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</si>
  <si>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</si>
  <si>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</si>
  <si>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</si>
  <si>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</si>
  <si>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</si>
  <si>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</si>
  <si>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</si>
  <si>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</si>
  <si>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</si>
  <si>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</si>
  <si>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</si>
  <si>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</si>
  <si>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</si>
  <si>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</si>
  <si>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</si>
  <si>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</si>
  <si>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</si>
  <si>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</si>
  <si>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</si>
  <si>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</si>
  <si>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</si>
  <si>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</si>
  <si>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</si>
  <si>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</si>
  <si>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</si>
  <si>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</si>
  <si>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</si>
  <si>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</si>
  <si>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</si>
  <si>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</si>
  <si>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</si>
  <si>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</si>
  <si>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</si>
  <si>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</si>
  <si>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</si>
  <si>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</si>
  <si>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</si>
  <si>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</si>
  <si>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</si>
  <si>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</si>
  <si>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</si>
  <si>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</si>
  <si>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</si>
  <si>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</si>
  <si>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</si>
  <si>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</si>
  <si>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</si>
  <si>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</si>
  <si>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</si>
  <si>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</si>
  <si>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</si>
  <si>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</si>
  <si>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</si>
  <si>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</si>
  <si>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</si>
  <si>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</si>
  <si>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</si>
  <si>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</si>
  <si>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</si>
  <si>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</si>
  <si>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</si>
  <si>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</si>
  <si>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</si>
  <si>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</si>
  <si>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</si>
  <si>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</si>
  <si>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</si>
  <si>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</si>
  <si>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</si>
  <si>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</si>
  <si>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</si>
  <si>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</si>
  <si>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</si>
  <si>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</si>
  <si>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</si>
  <si>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</si>
  <si>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</si>
  <si>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</si>
  <si>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</si>
  <si>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</si>
  <si>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</si>
  <si>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</si>
  <si>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</si>
  <si>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</si>
  <si>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</si>
  <si>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</si>
  <si>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</si>
  <si>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</si>
  <si>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</si>
  <si>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</si>
  <si>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</si>
  <si>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</si>
  <si>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</si>
  <si>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</si>
  <si>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</si>
  <si>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</si>
  <si>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</si>
  <si>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</si>
  <si>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</si>
  <si>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</si>
  <si>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</si>
  <si>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</si>
  <si>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</si>
  <si>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</si>
  <si>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</si>
  <si>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</si>
  <si>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</si>
  <si>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</si>
  <si>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</si>
  <si>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</si>
  <si>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</si>
  <si>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</si>
  <si>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</si>
  <si>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</si>
  <si>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</si>
  <si>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</si>
  <si>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</si>
  <si>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</si>
  <si>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</si>
  <si>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</si>
  <si>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</si>
  <si>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</si>
  <si>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</si>
  <si>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</si>
  <si>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</si>
  <si>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</si>
  <si>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</si>
  <si>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</si>
  <si>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</si>
  <si>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</si>
  <si>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</si>
  <si>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</si>
  <si>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</si>
  <si>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</si>
  <si>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</si>
  <si>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</si>
  <si>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</si>
  <si>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</si>
  <si>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</si>
  <si>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</si>
  <si>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</si>
  <si>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</si>
  <si>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</si>
  <si>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</si>
  <si>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</si>
  <si>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</si>
  <si>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</si>
  <si>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</si>
  <si>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</si>
  <si>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</si>
  <si>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</si>
  <si>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</si>
  <si>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</si>
  <si>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</si>
  <si>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</si>
  <si>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</si>
  <si>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</si>
  <si>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</si>
  <si>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</si>
  <si>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</si>
  <si>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</si>
  <si>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</si>
  <si>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</si>
  <si>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</si>
  <si>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</si>
  <si>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</si>
  <si>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</si>
  <si>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</si>
  <si>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</si>
  <si>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</si>
  <si>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</si>
  <si>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</si>
  <si>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</si>
  <si>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</si>
  <si>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</si>
  <si>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</si>
  <si>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</si>
  <si>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</si>
  <si>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</si>
  <si>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</si>
  <si>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</si>
  <si>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</si>
  <si>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</si>
  <si>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</si>
  <si>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</si>
  <si>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</si>
  <si>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</si>
  <si>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</si>
  <si>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</si>
  <si>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</si>
  <si>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</si>
  <si>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</si>
  <si>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</si>
  <si>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</si>
  <si>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</si>
  <si>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</si>
  <si>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</si>
  <si>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</si>
  <si>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</si>
  <si>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</si>
  <si>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</si>
  <si>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</si>
  <si>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</si>
  <si>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</si>
  <si>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</si>
  <si>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</si>
  <si>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</si>
  <si>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</si>
  <si>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</si>
  <si>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</si>
  <si>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</si>
  <si>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</si>
  <si>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</si>
  <si>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</si>
  <si>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</si>
  <si>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</si>
  <si>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</si>
  <si>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</si>
  <si>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</si>
  <si>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</si>
  <si>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</si>
  <si>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</si>
  <si>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</si>
  <si>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</si>
  <si>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</si>
  <si>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</si>
  <si>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</si>
  <si>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</si>
  <si>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</si>
  <si>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</si>
  <si>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</si>
  <si>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</si>
  <si>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</si>
  <si>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</si>
  <si>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</si>
  <si>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</si>
  <si>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</si>
  <si>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</si>
  <si>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</si>
  <si>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</si>
  <si>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</si>
  <si>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</si>
  <si>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</si>
  <si>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</si>
  <si>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</si>
  <si>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</si>
  <si>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</si>
  <si>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</si>
  <si>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</si>
  <si>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</si>
  <si>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</si>
  <si>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</si>
  <si>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</si>
  <si>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</si>
  <si>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</si>
  <si>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</si>
  <si>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</si>
  <si>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</si>
  <si>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</si>
  <si>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</si>
  <si>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</si>
  <si>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</si>
  <si>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</si>
  <si>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</si>
  <si>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</si>
  <si>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</si>
  <si>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</si>
  <si>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</si>
  <si>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</si>
  <si>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</si>
  <si>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</si>
  <si>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</si>
  <si>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</si>
  <si>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</si>
  <si>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</si>
  <si>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</si>
  <si>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</si>
  <si>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</si>
  <si>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</si>
  <si>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</si>
  <si>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</si>
  <si>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</si>
  <si>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</si>
  <si>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</si>
  <si>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</si>
  <si>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</si>
  <si>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</si>
  <si>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</si>
  <si>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</si>
  <si>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</si>
  <si>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</si>
  <si>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</si>
  <si>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</si>
  <si>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</si>
  <si>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</si>
  <si>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</si>
  <si>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</si>
  <si>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</si>
  <si>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</si>
  <si>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</si>
  <si>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</si>
  <si>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</si>
  <si>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</si>
  <si>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</si>
  <si>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</si>
  <si>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</si>
  <si>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</si>
  <si>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</si>
  <si>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</si>
  <si>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</si>
  <si>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</si>
  <si>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</si>
  <si>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</si>
  <si>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</si>
  <si>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</si>
  <si>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</si>
  <si>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</si>
  <si>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</si>
  <si>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</si>
  <si>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</si>
  <si>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</si>
  <si>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</si>
  <si>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</si>
  <si>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</si>
  <si>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</si>
  <si>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</si>
  <si>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</si>
  <si>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</si>
  <si>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</si>
  <si>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</si>
  <si>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</si>
  <si>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</si>
  <si>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</si>
  <si>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</si>
  <si>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</si>
  <si>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</si>
  <si>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</si>
  <si>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</si>
  <si>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</si>
  <si>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</si>
  <si>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</si>
  <si>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</si>
  <si>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</si>
  <si>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</si>
  <si>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</si>
  <si>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</si>
  <si>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</si>
  <si>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</si>
  <si>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</si>
  <si>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</si>
  <si>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</si>
  <si>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</si>
  <si>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</si>
  <si>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</si>
  <si>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</si>
  <si>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</si>
  <si>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</si>
  <si>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</si>
  <si>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</si>
  <si>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</si>
  <si>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</si>
  <si>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</si>
  <si>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</si>
  <si>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</si>
  <si>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</si>
  <si>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</si>
  <si>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</si>
  <si>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</si>
  <si>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</si>
  <si>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</si>
  <si>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</si>
  <si>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</si>
  <si>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</si>
  <si>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</si>
  <si>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</si>
  <si>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</si>
  <si>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</si>
  <si>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</si>
  <si>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</si>
  <si>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</si>
  <si>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</si>
  <si>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</si>
  <si>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</si>
  <si>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</si>
  <si>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</si>
  <si>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</si>
  <si>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</si>
  <si>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</si>
  <si>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</si>
  <si>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</si>
  <si>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</si>
  <si>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</si>
  <si>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</si>
  <si>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</si>
  <si>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</si>
  <si>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</si>
  <si>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</si>
  <si>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</si>
  <si>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</si>
  <si>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</si>
  <si>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</si>
  <si>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</si>
  <si>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</si>
  <si>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</si>
  <si>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</si>
  <si>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</si>
  <si>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</si>
  <si>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</si>
  <si>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</si>
  <si>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</si>
  <si>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</si>
  <si>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</si>
  <si>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</si>
  <si>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</si>
  <si>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</si>
  <si>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</si>
  <si>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</si>
  <si>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</si>
  <si>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</si>
  <si>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</si>
  <si>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</si>
  <si>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</si>
  <si>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</si>
  <si>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</si>
  <si>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</si>
  <si>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</si>
  <si>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</si>
  <si>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</si>
  <si>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</si>
  <si>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</si>
  <si>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</si>
  <si>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</si>
  <si>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</si>
  <si>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</si>
  <si>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</si>
  <si>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</si>
  <si>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</si>
  <si>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</si>
  <si>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</si>
  <si>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</si>
  <si>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</si>
  <si>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</si>
  <si>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</si>
  <si>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</si>
  <si>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</si>
  <si>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</si>
  <si>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</si>
  <si>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</si>
  <si>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</si>
  <si>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</si>
  <si>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</si>
  <si>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</si>
  <si>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</si>
  <si>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</si>
  <si>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</si>
  <si>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</si>
  <si>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</si>
  <si>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</si>
  <si>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</si>
  <si>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</si>
  <si>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</si>
  <si>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</si>
  <si>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</si>
  <si>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</si>
  <si>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</si>
  <si>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</si>
  <si>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</si>
  <si>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</si>
  <si>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</si>
  <si>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</si>
  <si>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</si>
  <si>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</si>
  <si>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</si>
  <si>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</si>
  <si>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</si>
  <si>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</si>
  <si>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</si>
  <si>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</si>
  <si>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</si>
  <si>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</si>
  <si>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</si>
  <si>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</si>
  <si>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</si>
  <si>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</si>
  <si>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</si>
  <si>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</si>
  <si>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</si>
  <si>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</si>
  <si>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</si>
  <si>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</si>
  <si>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</si>
  <si>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</si>
  <si>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</si>
  <si>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</si>
  <si>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</si>
  <si>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</si>
  <si>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</si>
  <si>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</si>
  <si>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</si>
  <si>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</si>
  <si>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</si>
  <si>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</si>
  <si>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</si>
  <si>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</si>
  <si>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</si>
  <si>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</si>
  <si>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</si>
  <si>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</si>
  <si>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</si>
  <si>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</si>
  <si>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</si>
  <si>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</si>
  <si>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</si>
  <si>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</si>
  <si>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</si>
  <si>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</si>
  <si>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</si>
  <si>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</si>
  <si>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</si>
  <si>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</si>
  <si>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</si>
  <si>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</si>
  <si>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</si>
  <si>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</si>
  <si>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</si>
  <si>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</si>
  <si>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</si>
  <si>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</si>
  <si>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</si>
  <si>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</si>
  <si>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</si>
  <si>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</si>
  <si>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</si>
  <si>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</si>
  <si>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</si>
  <si>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</si>
  <si>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</si>
  <si>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</si>
  <si>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</si>
  <si>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</si>
  <si>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</si>
  <si>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</si>
  <si>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</si>
  <si>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</si>
  <si>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</si>
  <si>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</si>
  <si>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</si>
  <si>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</si>
  <si>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</si>
  <si>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</si>
  <si>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</si>
  <si>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</si>
  <si>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</si>
  <si>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</si>
  <si>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</si>
  <si>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</si>
  <si>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</si>
  <si>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</si>
  <si>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</si>
  <si>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</si>
  <si>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</si>
  <si>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</si>
  <si>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</si>
  <si>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</si>
  <si>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</si>
  <si>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</si>
  <si>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</si>
  <si>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</si>
  <si>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</si>
  <si>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</si>
  <si>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</si>
  <si>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</si>
  <si>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</si>
  <si>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</si>
  <si>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</si>
  <si>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</si>
  <si>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</si>
  <si>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</si>
  <si>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</si>
  <si>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</si>
  <si>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</si>
  <si>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</si>
  <si>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</si>
  <si>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</si>
  <si>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</si>
  <si>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</si>
  <si>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</si>
  <si>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</si>
  <si>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</si>
  <si>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</si>
  <si>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</si>
  <si>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</si>
  <si>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</si>
  <si>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</si>
  <si>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</si>
  <si>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</si>
  <si>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</si>
  <si>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</si>
  <si>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</si>
  <si>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</si>
  <si>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</si>
  <si>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</si>
  <si>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</si>
  <si>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</si>
  <si>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</si>
  <si>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</si>
  <si>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</si>
  <si>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</si>
  <si>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</si>
  <si>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</si>
  <si>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</si>
  <si>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</si>
  <si>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</si>
  <si>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</si>
  <si>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</si>
  <si>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</si>
  <si>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</si>
  <si>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</si>
  <si>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</si>
  <si>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</si>
  <si>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</si>
  <si>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</si>
  <si>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</si>
  <si>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</si>
  <si>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</si>
  <si>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</si>
  <si>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</si>
  <si>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</si>
  <si>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</si>
  <si>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</si>
  <si>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</si>
  <si>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</si>
  <si>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</si>
  <si>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</si>
  <si>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</si>
  <si>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</si>
  <si>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</si>
  <si>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</si>
  <si>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</si>
  <si>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</si>
  <si>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</si>
  <si>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</si>
  <si>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</si>
  <si>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</si>
  <si>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</si>
  <si>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</si>
  <si>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</si>
  <si>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</si>
  <si>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</si>
  <si>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</si>
  <si>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</si>
  <si>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</si>
  <si>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</si>
  <si>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</si>
  <si>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</si>
  <si>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</si>
  <si>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</si>
  <si>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</si>
  <si>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</si>
  <si>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</si>
  <si>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</si>
  <si>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</si>
  <si>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</si>
  <si>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</si>
  <si>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</si>
  <si>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</si>
  <si>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</si>
  <si>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</si>
  <si>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</si>
  <si>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</si>
  <si>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</si>
  <si>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</si>
  <si>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</si>
  <si>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</si>
  <si>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</si>
  <si>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</si>
  <si>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</si>
  <si>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</si>
  <si>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</si>
  <si>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</si>
  <si>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</si>
  <si>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</si>
  <si>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</si>
  <si>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</si>
  <si>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</si>
  <si>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</si>
  <si>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</si>
  <si>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</si>
  <si>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</si>
  <si>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</si>
  <si>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</si>
  <si>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</si>
  <si>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</si>
  <si>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</si>
  <si>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</si>
  <si>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</si>
  <si>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</si>
  <si>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</si>
  <si>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</si>
  <si>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</si>
  <si>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</si>
  <si>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</si>
  <si>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</si>
  <si>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</si>
  <si>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</si>
  <si>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</si>
  <si>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</si>
  <si>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</si>
  <si>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</si>
  <si>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</si>
  <si>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</si>
  <si>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</si>
  <si>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</si>
  <si>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</si>
  <si>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</si>
  <si>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</si>
  <si>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</si>
  <si>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</si>
  <si>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</si>
  <si>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</si>
  <si>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</si>
  <si>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</si>
  <si>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</si>
  <si>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</si>
  <si>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</si>
  <si>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</si>
  <si>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</si>
  <si>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</si>
  <si>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</si>
  <si>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</si>
  <si>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</si>
  <si>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</si>
  <si>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</si>
  <si>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</si>
  <si>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</si>
  <si>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</si>
  <si>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</si>
  <si>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</si>
  <si>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</si>
  <si>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</si>
  <si>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</si>
  <si>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</si>
  <si>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</si>
  <si>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</si>
  <si>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</si>
  <si>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</si>
  <si>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</si>
  <si>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</si>
  <si>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</si>
  <si>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</si>
  <si>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</si>
  <si>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</si>
  <si>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</si>
  <si>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</si>
  <si>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</si>
  <si>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</si>
  <si>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</si>
  <si>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</si>
  <si>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</si>
  <si>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</si>
  <si>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</si>
  <si>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</si>
  <si>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</si>
  <si>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</si>
  <si>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</si>
  <si>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</si>
  <si>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</si>
  <si>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</si>
  <si>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</si>
  <si>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</si>
  <si>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</si>
  <si>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</si>
  <si>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</si>
  <si>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</si>
  <si>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</si>
  <si>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</si>
  <si>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</si>
  <si>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</si>
  <si>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</si>
  <si>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</si>
  <si>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</si>
  <si>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</si>
  <si>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</si>
  <si>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</si>
  <si>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</si>
  <si>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</si>
  <si>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</si>
  <si>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</si>
  <si>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</si>
  <si>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</si>
  <si>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</si>
  <si>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</si>
  <si>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</si>
  <si>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</si>
  <si>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</si>
  <si>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</si>
  <si>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</si>
  <si>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</si>
  <si>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</si>
  <si>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</si>
  <si>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</si>
  <si>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</si>
  <si>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</si>
  <si>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</si>
  <si>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</si>
  <si>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</si>
  <si>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</si>
  <si>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</si>
  <si>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</si>
  <si>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</si>
  <si>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</si>
  <si>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</si>
  <si>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</si>
  <si>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</si>
  <si>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</si>
  <si>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</si>
  <si>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</si>
  <si>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</si>
  <si>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</si>
  <si>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</si>
  <si>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</si>
  <si>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</si>
  <si>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</si>
  <si>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</si>
  <si>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</si>
  <si>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</si>
  <si>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</si>
  <si>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</si>
  <si>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</si>
  <si>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</si>
  <si>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</si>
  <si>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</si>
  <si>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</si>
  <si>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</si>
  <si>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</si>
  <si>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</si>
  <si>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</si>
  <si>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</si>
  <si>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</si>
  <si>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</si>
  <si>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</si>
  <si>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</si>
  <si>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</si>
  <si>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</si>
  <si>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</si>
  <si>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</si>
  <si>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</si>
  <si>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</si>
  <si>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</si>
  <si>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</si>
  <si>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</si>
  <si>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</si>
  <si>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</si>
  <si>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</si>
  <si>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</si>
  <si>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</si>
  <si>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</si>
  <si>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</si>
  <si>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</si>
  <si>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</si>
  <si>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</si>
  <si>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</si>
  <si>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</si>
  <si>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</si>
  <si>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</si>
  <si>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</si>
  <si>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</si>
  <si>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</si>
  <si>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</si>
  <si>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</si>
  <si>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</si>
  <si>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</si>
  <si>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</si>
  <si>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</si>
  <si>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</si>
  <si>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</si>
  <si>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</si>
  <si>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</si>
  <si>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</si>
  <si>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</si>
  <si>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</si>
  <si>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</si>
  <si>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</si>
  <si>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</si>
  <si>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</si>
  <si>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</si>
  <si>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</si>
  <si>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</si>
  <si>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</si>
  <si>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</si>
  <si>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</si>
  <si>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</si>
  <si>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</si>
  <si>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</si>
  <si>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</si>
  <si>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</si>
  <si>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</si>
  <si>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</si>
  <si>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</si>
  <si>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</si>
  <si>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</si>
  <si>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</si>
  <si>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</si>
  <si>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</si>
  <si>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</si>
  <si>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</si>
  <si>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</si>
  <si>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</si>
  <si>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</si>
  <si>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</si>
  <si>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</si>
  <si>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</si>
  <si>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</si>
  <si>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</si>
  <si>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</si>
  <si>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</si>
  <si>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</si>
  <si>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</si>
  <si>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</si>
  <si>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</si>
  <si>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</si>
  <si>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</si>
  <si>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</si>
  <si>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</si>
  <si>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</si>
  <si>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</si>
  <si>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</si>
  <si>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</si>
  <si>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</si>
  <si>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</si>
  <si>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</si>
  <si>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</si>
  <si>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</si>
  <si>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</si>
  <si>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</si>
  <si>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</si>
  <si>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</si>
  <si>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</si>
  <si>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</si>
  <si>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</si>
  <si>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</si>
  <si>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</si>
  <si>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</si>
  <si>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</si>
  <si>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</si>
  <si>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</si>
  <si>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</si>
  <si>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</si>
  <si>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</si>
  <si>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</si>
  <si>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</si>
  <si>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</si>
  <si>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</si>
  <si>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</si>
  <si>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</si>
  <si>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</si>
  <si>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</si>
  <si>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</si>
  <si>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</si>
  <si>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</si>
  <si>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</si>
  <si>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</si>
  <si>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</si>
  <si>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</si>
  <si>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</si>
  <si>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</si>
  <si>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</si>
  <si>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</si>
  <si>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</si>
  <si>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</si>
  <si>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</si>
  <si>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</si>
  <si>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</si>
  <si>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</si>
  <si>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</si>
  <si>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</si>
  <si>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</si>
  <si>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</si>
  <si>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</si>
  <si>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</si>
  <si>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</si>
  <si>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</si>
  <si>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</si>
  <si>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</si>
  <si>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</si>
  <si>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</si>
  <si>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</si>
  <si>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</si>
  <si>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</si>
  <si>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</si>
  <si>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</si>
  <si>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</si>
  <si>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</si>
  <si>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</si>
  <si>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</si>
  <si>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</si>
  <si>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</si>
  <si>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</si>
  <si>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</si>
  <si>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</si>
  <si>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</si>
  <si>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</si>
  <si>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</si>
  <si>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</si>
  <si>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</si>
  <si>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</si>
  <si>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</si>
  <si>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</si>
  <si>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</si>
  <si>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</si>
  <si>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</si>
  <si>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</si>
  <si>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</si>
  <si>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</si>
  <si>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</si>
  <si>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</si>
  <si>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</si>
  <si>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</si>
  <si>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</si>
  <si>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</si>
  <si>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</si>
  <si>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</si>
  <si>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</si>
  <si>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</si>
  <si>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</si>
  <si>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</si>
  <si>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</si>
  <si>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</si>
  <si>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</si>
  <si>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</si>
  <si>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</si>
  <si>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</si>
  <si>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</si>
  <si>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</si>
  <si>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</si>
  <si>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</si>
  <si>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</si>
  <si>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</si>
  <si>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</si>
  <si>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</si>
  <si>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</si>
  <si>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</si>
  <si>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</si>
  <si>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</si>
  <si>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</si>
  <si>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</si>
  <si>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</si>
  <si>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</si>
  <si>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</si>
  <si>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</si>
  <si>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</si>
  <si>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</si>
  <si>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</si>
  <si>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</si>
  <si>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</si>
  <si>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</si>
  <si>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</si>
  <si>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</si>
  <si>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</si>
  <si>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</si>
  <si>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</si>
  <si>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</si>
  <si>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</si>
  <si>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</si>
  <si>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</si>
  <si>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</si>
  <si>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</si>
  <si>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</si>
  <si>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</si>
  <si>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</si>
  <si>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</si>
  <si>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</si>
  <si>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</si>
  <si>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</si>
  <si>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</si>
  <si>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</si>
  <si>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</si>
  <si>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</si>
  <si>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</si>
  <si>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</si>
  <si>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</si>
  <si>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</si>
  <si>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</si>
  <si>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</si>
  <si>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</si>
  <si>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</si>
  <si>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</si>
  <si>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</si>
  <si>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</si>
  <si>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</si>
  <si>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</si>
  <si>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</si>
  <si>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</si>
  <si>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</si>
  <si>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</si>
  <si>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</si>
  <si>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</si>
  <si>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</si>
  <si>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</si>
  <si>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</si>
  <si>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</si>
  <si>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</si>
  <si>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</si>
  <si>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</si>
  <si>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</si>
  <si>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</si>
  <si>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</si>
  <si>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</si>
  <si>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</si>
  <si>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</si>
  <si>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</si>
  <si>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</si>
  <si>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</si>
  <si>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</si>
  <si>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</si>
  <si>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</si>
  <si>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</si>
  <si>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</si>
  <si>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</si>
  <si>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</si>
  <si>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</si>
  <si>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</si>
  <si>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</si>
  <si>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</si>
  <si>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</si>
  <si>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</si>
  <si>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</si>
  <si>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</si>
  <si>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</si>
  <si>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</si>
  <si>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</si>
  <si>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</si>
  <si>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</si>
  <si>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</si>
  <si>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</si>
  <si>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</si>
  <si>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</si>
  <si>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</si>
  <si>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</si>
  <si>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</si>
  <si>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</si>
  <si>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</si>
  <si>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</si>
  <si>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</si>
  <si>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</si>
  <si>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</si>
  <si>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</si>
  <si>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</si>
  <si>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</si>
  <si>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</si>
  <si>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</si>
  <si>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</si>
  <si>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</si>
  <si>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</si>
  <si>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</si>
  <si>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</si>
  <si>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</si>
  <si>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</si>
  <si>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</si>
  <si>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</si>
  <si>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</si>
  <si>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</si>
  <si>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</si>
  <si>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</si>
  <si>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</si>
  <si>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</si>
  <si>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</si>
  <si>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</si>
  <si>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</si>
  <si>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</si>
  <si>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</si>
  <si>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</si>
  <si>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</si>
  <si>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</si>
  <si>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</si>
  <si>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</si>
  <si>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</si>
  <si>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</si>
  <si>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</si>
  <si>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</si>
  <si>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</si>
  <si>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</si>
  <si>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</si>
  <si>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</si>
  <si>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</si>
  <si>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</si>
  <si>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</si>
  <si>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</si>
  <si>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</si>
  <si>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</si>
  <si>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</si>
  <si>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</si>
  <si>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</si>
  <si>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</si>
  <si>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</si>
  <si>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</si>
  <si>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</si>
  <si>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</si>
  <si>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</si>
  <si>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</si>
  <si>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</si>
  <si>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</si>
  <si>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</si>
  <si>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</si>
  <si>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</si>
  <si>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</si>
  <si>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</si>
  <si>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</si>
  <si>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</si>
  <si>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</si>
  <si>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</si>
  <si>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</si>
  <si>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</si>
  <si>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</si>
  <si>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</si>
  <si>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</si>
  <si>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</si>
  <si>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</si>
  <si>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</si>
  <si>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</si>
  <si>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</si>
  <si>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</si>
  <si>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</si>
  <si>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</si>
  <si>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</si>
  <si>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</si>
  <si>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</si>
  <si>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</si>
  <si>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</si>
  <si>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</si>
  <si>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</si>
  <si>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</si>
  <si>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</si>
  <si>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</si>
  <si>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</si>
  <si>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</si>
  <si>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</si>
  <si>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</si>
  <si>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</si>
  <si>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</si>
  <si>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</si>
  <si>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</si>
  <si>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</si>
  <si>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</si>
  <si>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</si>
  <si>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</si>
  <si>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</si>
  <si>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</si>
  <si>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</si>
  <si>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</si>
  <si>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</si>
  <si>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</si>
  <si>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</si>
  <si>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</si>
  <si>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</si>
  <si>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</si>
  <si>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</si>
  <si>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</si>
  <si>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</si>
  <si>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</si>
  <si>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</si>
  <si>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</si>
  <si>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</si>
  <si>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</si>
  <si>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</si>
  <si>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</si>
  <si>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</si>
  <si>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</si>
  <si>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</si>
  <si>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</si>
  <si>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</si>
  <si>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</si>
  <si>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</si>
  <si>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</si>
  <si>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</si>
  <si>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</si>
  <si>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</si>
  <si>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</si>
  <si>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</si>
  <si>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</si>
  <si>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</si>
  <si>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</si>
  <si>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</si>
  <si>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</si>
  <si>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</si>
  <si>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</si>
  <si>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</si>
  <si>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</si>
  <si>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</si>
  <si>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</si>
  <si>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</si>
  <si>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</si>
  <si>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</si>
  <si>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</si>
  <si>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</si>
  <si>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</si>
  <si>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</si>
  <si>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</si>
  <si>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</si>
  <si>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</si>
  <si>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</si>
  <si>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</si>
  <si>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</si>
  <si>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</si>
  <si>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</si>
  <si>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</si>
  <si>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</si>
  <si>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</si>
  <si>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</si>
  <si>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</si>
  <si>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</si>
  <si>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</si>
  <si>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</si>
  <si>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</si>
  <si>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</si>
  <si>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</si>
  <si>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</si>
  <si>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</si>
  <si>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</si>
  <si>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</si>
  <si>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</si>
  <si>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</si>
  <si>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</si>
  <si>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</si>
  <si>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</si>
  <si>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</si>
  <si>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</si>
  <si>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</si>
  <si>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</si>
  <si>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</si>
  <si>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</si>
  <si>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</si>
  <si>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</si>
  <si>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</si>
  <si>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</si>
  <si>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</si>
  <si>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</si>
  <si>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</si>
  <si>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</si>
  <si>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</si>
  <si>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</si>
  <si>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</si>
  <si>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</si>
  <si>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</si>
  <si>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</si>
  <si>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</si>
  <si>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</si>
  <si>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</si>
  <si>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</si>
  <si>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</si>
  <si>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</si>
  <si>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</si>
  <si>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</si>
  <si>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</si>
  <si>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</si>
  <si>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</si>
  <si>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</si>
  <si>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</si>
  <si>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</si>
  <si>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</si>
  <si>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</si>
  <si>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</si>
  <si>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</si>
  <si>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</si>
  <si>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</si>
  <si>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</si>
  <si>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</si>
  <si>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</si>
  <si>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</si>
  <si>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</si>
  <si>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</si>
  <si>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</si>
  <si>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</si>
  <si>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</si>
  <si>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</si>
  <si>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</si>
  <si>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</si>
  <si>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</si>
  <si>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</si>
  <si>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</si>
  <si>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</si>
  <si>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</si>
  <si>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</si>
  <si>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</si>
  <si>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</si>
  <si>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</si>
  <si>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</si>
  <si>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</si>
  <si>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</si>
  <si>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</si>
  <si>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</si>
  <si>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</si>
  <si>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</si>
  <si>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</si>
  <si>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</si>
  <si>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</si>
  <si>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</si>
  <si>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</si>
  <si>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</si>
  <si>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</si>
  <si>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</si>
  <si>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</si>
  <si>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</si>
  <si>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</si>
  <si>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</si>
  <si>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</si>
  <si>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</si>
  <si>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</si>
  <si>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</si>
  <si>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</si>
  <si>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</si>
  <si>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</si>
  <si>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</si>
  <si>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</si>
  <si>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</si>
  <si>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</si>
  <si>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</si>
  <si>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</si>
  <si>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</si>
  <si>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</si>
  <si>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</si>
  <si>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</si>
  <si>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</si>
  <si>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</si>
  <si>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</si>
  <si>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</si>
  <si>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</si>
  <si>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</si>
  <si>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</si>
  <si>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</si>
  <si>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</si>
  <si>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</si>
  <si>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</si>
  <si>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</si>
  <si>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</si>
  <si>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</si>
  <si>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</si>
  <si>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</si>
  <si>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</si>
  <si>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</si>
  <si>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</si>
  <si>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</si>
  <si>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</si>
  <si>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</si>
  <si>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</si>
  <si>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</si>
  <si>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</si>
  <si>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</si>
  <si>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</si>
  <si>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</si>
  <si>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</si>
  <si>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</si>
  <si>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</si>
  <si>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</si>
  <si>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</si>
  <si>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</si>
  <si>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</si>
  <si>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</si>
  <si>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</si>
  <si>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</si>
  <si>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</si>
  <si>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</si>
  <si>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</si>
  <si>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</si>
  <si>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</si>
  <si>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</si>
  <si>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</si>
  <si>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</si>
  <si>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</si>
  <si>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</si>
  <si>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</si>
  <si>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</si>
  <si>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</si>
  <si>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</si>
  <si>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</si>
  <si>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</si>
  <si>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</si>
  <si>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</si>
  <si>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</si>
  <si>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</si>
  <si>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</si>
  <si>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</si>
  <si>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</si>
  <si>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</si>
  <si>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</si>
  <si>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</si>
  <si>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</si>
  <si>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</si>
  <si>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</si>
  <si>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</si>
  <si>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</si>
  <si>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</si>
  <si>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</si>
  <si>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</si>
  <si>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</si>
  <si>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</si>
  <si>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</si>
  <si>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</si>
  <si>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</si>
  <si>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</si>
  <si>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</si>
  <si>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</si>
  <si>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</si>
  <si>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</si>
  <si>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</si>
  <si>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</si>
  <si>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</si>
  <si>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</si>
  <si>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</si>
  <si>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</si>
  <si>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</si>
  <si>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</si>
  <si>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</si>
  <si>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</si>
  <si>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</si>
  <si>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</si>
  <si>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</si>
  <si>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</si>
  <si>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</si>
  <si>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</si>
  <si>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</si>
  <si>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</si>
  <si>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</si>
  <si>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</si>
  <si>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</si>
  <si>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</si>
  <si>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</si>
  <si>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</si>
  <si>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</si>
  <si>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</si>
  <si>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</si>
  <si>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</si>
  <si>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</si>
  <si>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</si>
  <si>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</si>
  <si>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</si>
  <si>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</si>
  <si>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</si>
  <si>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</si>
  <si>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</si>
  <si>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</si>
  <si>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</si>
  <si>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</si>
  <si>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</si>
  <si>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</si>
  <si>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</si>
  <si>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</si>
  <si>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</si>
  <si>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</si>
  <si>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</si>
  <si>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</si>
  <si>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</si>
  <si>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</si>
  <si>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</si>
  <si>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</si>
  <si>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</si>
  <si>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</si>
  <si>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</si>
  <si>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</si>
  <si>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</si>
  <si>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</si>
  <si>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</si>
  <si>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</si>
  <si>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</si>
  <si>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</si>
  <si>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</si>
  <si>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</si>
  <si>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</si>
  <si>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</si>
  <si>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</si>
  <si>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</si>
  <si>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</si>
  <si>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</si>
  <si>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</si>
  <si>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</si>
  <si>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</si>
  <si>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</si>
  <si>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</si>
  <si>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</si>
  <si>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</si>
  <si>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</si>
  <si>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</si>
  <si>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</si>
  <si>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</si>
  <si>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</si>
  <si>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</si>
  <si>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</si>
  <si>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</si>
  <si>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</si>
  <si>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</si>
  <si>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</si>
  <si>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</si>
  <si>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</si>
  <si>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</si>
  <si>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</si>
  <si>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</si>
  <si>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</si>
  <si>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</si>
  <si>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</si>
  <si>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</si>
  <si>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</si>
  <si>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</si>
  <si>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</si>
  <si>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</si>
  <si>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</si>
  <si>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</si>
  <si>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</si>
  <si>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</si>
  <si>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</si>
  <si>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</si>
  <si>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</si>
  <si>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</si>
  <si>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</si>
  <si>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</si>
  <si>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</si>
  <si>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</si>
  <si>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</si>
  <si>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</si>
  <si>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</si>
  <si>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</si>
  <si>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</si>
  <si>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</si>
  <si>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</si>
  <si>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</si>
  <si>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</si>
  <si>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</si>
  <si>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</si>
  <si>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</si>
  <si>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</si>
  <si>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</si>
  <si>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</si>
  <si>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</si>
  <si>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</si>
  <si>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</si>
  <si>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</si>
  <si>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</si>
  <si>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</si>
  <si>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</si>
  <si>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</si>
  <si>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</si>
  <si>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</si>
  <si>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</si>
  <si>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</si>
  <si>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</si>
  <si>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</si>
  <si>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</si>
  <si>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</si>
  <si>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</si>
  <si>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</si>
  <si>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</si>
  <si>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</si>
  <si>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</si>
  <si>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</si>
  <si>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</si>
  <si>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</si>
  <si>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</si>
  <si>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</si>
  <si>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</si>
  <si>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</si>
  <si>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</si>
  <si>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</si>
  <si>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</si>
  <si>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</si>
  <si>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</si>
  <si>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</si>
  <si>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</si>
  <si>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</si>
  <si>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</si>
  <si>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</si>
  <si>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</si>
  <si>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</si>
  <si>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</si>
  <si>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</si>
  <si>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</si>
  <si>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</si>
  <si>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</si>
  <si>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</si>
  <si>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</si>
  <si>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</si>
  <si>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</si>
  <si>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</si>
  <si>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</si>
  <si>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</si>
  <si>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</si>
  <si>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</si>
  <si>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</si>
  <si>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</si>
  <si>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</si>
  <si>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</si>
  <si>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</si>
  <si>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</si>
  <si>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</si>
  <si>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</si>
  <si>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</si>
  <si>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</si>
  <si>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</si>
  <si>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</si>
  <si>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</si>
  <si>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</si>
  <si>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</si>
  <si>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</si>
  <si>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</si>
  <si>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</si>
  <si>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</si>
  <si>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</si>
  <si>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</si>
  <si>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</si>
  <si>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</si>
  <si>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</si>
  <si>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</si>
  <si>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</si>
  <si>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</si>
  <si>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</si>
  <si>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</si>
  <si>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</si>
  <si>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</si>
  <si>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</si>
  <si>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</si>
  <si>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</si>
  <si>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</si>
  <si>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</si>
  <si>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</si>
  <si>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</si>
  <si>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</si>
  <si>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</si>
  <si>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</si>
  <si>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</si>
  <si>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</si>
  <si>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</si>
  <si>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</si>
  <si>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</si>
  <si>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</si>
  <si>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</si>
  <si>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</si>
  <si>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</si>
  <si>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</si>
  <si>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</si>
  <si>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</si>
  <si>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</si>
  <si>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</si>
  <si>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</si>
  <si>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</si>
  <si>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</si>
  <si>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</si>
  <si>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</si>
  <si>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</si>
  <si>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</si>
  <si>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</si>
  <si>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</si>
  <si>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</si>
  <si>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</si>
  <si>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</si>
  <si>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</si>
  <si>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</si>
  <si>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</si>
  <si>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</si>
  <si>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</si>
  <si>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</si>
  <si>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</si>
  <si>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</si>
  <si>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</si>
  <si>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</si>
  <si>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</si>
  <si>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</si>
  <si>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</si>
  <si>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</si>
  <si>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</si>
  <si>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</si>
  <si>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</si>
  <si>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</si>
  <si>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</si>
  <si>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</si>
  <si>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</si>
  <si>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</si>
  <si>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</si>
  <si>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</si>
  <si>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</si>
  <si>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</si>
  <si>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</si>
  <si>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</si>
  <si>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</si>
  <si>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</si>
  <si>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</si>
  <si>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</si>
  <si>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</si>
  <si>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</si>
  <si>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</si>
  <si>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</si>
  <si>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</si>
  <si>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</si>
  <si>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</si>
  <si>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</si>
  <si>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</si>
  <si>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</si>
  <si>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</si>
  <si>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</si>
  <si>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</si>
  <si>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</si>
  <si>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</si>
  <si>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</si>
  <si>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</si>
  <si>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</si>
  <si>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</si>
  <si>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</si>
  <si>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</si>
  <si>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</si>
  <si>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</si>
  <si>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</si>
  <si>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</si>
  <si>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</si>
  <si>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</si>
  <si>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</si>
  <si>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</si>
  <si>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</si>
  <si>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</si>
  <si>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</si>
  <si>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</si>
  <si>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</si>
  <si>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</si>
  <si>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</si>
  <si>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</si>
  <si>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</si>
  <si>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</si>
  <si>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</si>
  <si>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</si>
  <si>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</si>
  <si>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</si>
  <si>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</si>
  <si>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</si>
  <si>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</si>
  <si>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</si>
  <si>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</si>
  <si>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</si>
  <si>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</si>
  <si>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</si>
  <si>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</si>
  <si>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</si>
  <si>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</si>
  <si>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</si>
  <si>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</si>
  <si>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</si>
  <si>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</si>
  <si>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</si>
  <si>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</si>
  <si>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</si>
  <si>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</si>
  <si>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</si>
  <si>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</si>
  <si>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</si>
  <si>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</si>
  <si>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</si>
  <si>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</si>
  <si>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</si>
  <si>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</si>
  <si>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</si>
  <si>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</si>
  <si>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</si>
  <si>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</si>
  <si>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</si>
  <si>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</si>
  <si>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</si>
  <si>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</si>
  <si>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</si>
  <si>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</si>
  <si>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</si>
  <si>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</si>
  <si>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</si>
  <si>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</si>
  <si>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</si>
  <si>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</si>
  <si>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</si>
  <si>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</si>
  <si>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</si>
  <si>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</si>
  <si>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</si>
  <si>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</si>
  <si>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</si>
  <si>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</si>
  <si>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</si>
  <si>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</si>
  <si>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</si>
  <si>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</si>
  <si>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</si>
  <si>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</si>
  <si>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</si>
  <si>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</si>
  <si>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</si>
  <si>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</si>
  <si>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</si>
  <si>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</si>
  <si>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</si>
  <si>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</si>
  <si>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</si>
  <si>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</si>
  <si>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</si>
  <si>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</si>
  <si>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</si>
  <si>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</si>
  <si>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</si>
  <si>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</si>
  <si>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</si>
  <si>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</si>
  <si>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</si>
  <si>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</si>
  <si>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</si>
  <si>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</si>
  <si>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</si>
  <si>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</si>
  <si>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</si>
  <si>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</si>
  <si>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</si>
  <si>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</si>
  <si>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</si>
  <si>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</si>
  <si>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</si>
  <si>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</si>
  <si>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</si>
  <si>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</si>
  <si>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</si>
  <si>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</si>
  <si>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</si>
  <si>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</si>
  <si>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</si>
  <si>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</si>
  <si>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</si>
  <si>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</si>
  <si>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</si>
  <si>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</si>
  <si>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</si>
  <si>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</si>
  <si>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</si>
  <si>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</si>
  <si>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</si>
  <si>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</si>
  <si>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</si>
  <si>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</si>
  <si>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</si>
  <si>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</si>
  <si>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</si>
  <si>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</si>
  <si>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</si>
  <si>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</si>
  <si>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</si>
  <si>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</si>
  <si>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</si>
  <si>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</si>
  <si>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</si>
  <si>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</si>
  <si>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</si>
  <si>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</si>
  <si>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</si>
  <si>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</si>
  <si>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</si>
  <si>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</si>
  <si>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</si>
  <si>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</si>
  <si>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</si>
  <si>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</si>
  <si>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</si>
  <si>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</si>
  <si>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</si>
  <si>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</si>
  <si>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</si>
  <si>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</si>
  <si>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</si>
  <si>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</si>
  <si>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</si>
  <si>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</si>
  <si>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</si>
  <si>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</si>
  <si>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</si>
  <si>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</si>
  <si>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</si>
  <si>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</si>
  <si>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</si>
  <si>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</si>
  <si>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</si>
  <si>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</si>
  <si>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</si>
  <si>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</si>
  <si>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</si>
  <si>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</si>
  <si>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</si>
  <si>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</si>
  <si>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</si>
  <si>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</si>
  <si>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</si>
  <si>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</si>
  <si>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</si>
  <si>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</si>
  <si>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</si>
  <si>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</si>
  <si>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</si>
  <si>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</si>
  <si>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</si>
  <si>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</si>
  <si>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</si>
  <si>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</si>
  <si>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</si>
  <si>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</si>
  <si>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</si>
  <si>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</si>
  <si>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</si>
  <si>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</si>
  <si>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</si>
  <si>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</si>
  <si>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</si>
  <si>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</si>
  <si>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</si>
  <si>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</si>
  <si>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</si>
  <si>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</si>
  <si>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</si>
  <si>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</si>
  <si>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</si>
  <si>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</si>
  <si>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</si>
  <si>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</si>
  <si>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</si>
  <si>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</si>
  <si>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</si>
  <si>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</si>
  <si>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</si>
  <si>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</si>
  <si>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</si>
  <si>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</si>
  <si>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</si>
  <si>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</si>
  <si>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</si>
  <si>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</si>
  <si>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</si>
  <si>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</si>
  <si>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</si>
  <si>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</si>
  <si>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</si>
  <si>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</si>
  <si>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</si>
  <si>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</si>
  <si>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</si>
  <si>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</si>
  <si>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</si>
  <si>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</si>
  <si>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</si>
  <si>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</si>
  <si>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</si>
  <si>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</si>
  <si>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</si>
  <si>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</si>
  <si>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</si>
  <si>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</si>
  <si>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</si>
  <si>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</si>
  <si>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</si>
  <si>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</si>
  <si>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</si>
  <si>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</si>
  <si>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</si>
  <si>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</si>
  <si>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</si>
  <si>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</si>
  <si>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</si>
  <si>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</si>
  <si>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</si>
  <si>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</si>
  <si>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</si>
  <si>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</si>
  <si>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</si>
  <si>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</si>
  <si>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</si>
  <si>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</si>
  <si>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</si>
  <si>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</si>
  <si>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</si>
  <si>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</si>
  <si>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</si>
  <si>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</si>
  <si>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</si>
  <si>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</si>
  <si>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</si>
  <si>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</si>
  <si>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</si>
  <si>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</si>
  <si>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</si>
  <si>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</si>
  <si>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</si>
  <si>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</si>
  <si>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</si>
  <si>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</si>
  <si>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</si>
  <si>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</si>
  <si>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</si>
  <si>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</si>
  <si>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</si>
  <si>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</si>
  <si>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</si>
  <si>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</si>
  <si>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</si>
  <si>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</si>
  <si>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</si>
  <si>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</si>
  <si>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</si>
  <si>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</si>
  <si>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</si>
  <si>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</si>
  <si>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</si>
  <si>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</si>
  <si>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</si>
  <si>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</si>
  <si>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</si>
  <si>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</si>
  <si>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</si>
  <si>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</si>
  <si>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</si>
  <si>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</si>
  <si>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</si>
  <si>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</si>
  <si>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</si>
  <si>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</si>
  <si>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</si>
  <si>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</si>
  <si>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</si>
  <si>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</si>
  <si>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</si>
  <si>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</si>
  <si>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</si>
  <si>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</si>
  <si>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</si>
  <si>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</si>
  <si>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</si>
  <si>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</si>
  <si>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</si>
  <si>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</si>
  <si>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</si>
  <si>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</si>
  <si>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</si>
  <si>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</si>
  <si>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</si>
  <si>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</si>
  <si>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</si>
  <si>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</si>
  <si>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</si>
  <si>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</si>
  <si>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</si>
  <si>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</si>
  <si>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</si>
  <si>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</si>
  <si>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</si>
  <si>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</si>
  <si>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</si>
  <si>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</si>
  <si>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</si>
  <si>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</si>
  <si>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</si>
  <si>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</si>
  <si>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</si>
  <si>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</si>
  <si>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</si>
  <si>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</si>
  <si>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</si>
  <si>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</si>
  <si>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</si>
  <si>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</si>
  <si>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</si>
  <si>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</si>
  <si>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</si>
  <si>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</si>
  <si>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</si>
  <si>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</si>
  <si>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</si>
  <si>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</si>
  <si>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</si>
  <si>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</si>
  <si>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</si>
  <si>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</si>
  <si>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</si>
  <si>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</si>
  <si>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</si>
  <si>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</si>
  <si>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</si>
  <si>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</si>
  <si>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</si>
  <si>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</si>
  <si>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</si>
  <si>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</si>
  <si>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</si>
  <si>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</si>
  <si>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</si>
  <si>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</si>
  <si>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</si>
  <si>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</si>
  <si>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</si>
  <si>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</si>
  <si>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</si>
  <si>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</si>
  <si>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</si>
  <si>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</si>
  <si>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</si>
  <si>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</si>
  <si>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</si>
  <si>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</si>
  <si>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</si>
  <si>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</si>
  <si>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</si>
  <si>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</si>
  <si>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</si>
  <si>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</si>
  <si>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</si>
  <si>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</si>
  <si>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</si>
  <si>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</si>
  <si>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</si>
  <si>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</si>
  <si>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</si>
  <si>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</si>
  <si>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</si>
  <si>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</si>
  <si>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</si>
  <si>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</si>
  <si>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</si>
  <si>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</si>
  <si>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</si>
  <si>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</si>
  <si>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</si>
  <si>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</si>
  <si>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</si>
  <si>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</si>
  <si>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</si>
  <si>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</si>
  <si>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</si>
  <si>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</si>
  <si>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</si>
  <si>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</si>
  <si>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</si>
  <si>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</si>
  <si>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</si>
  <si>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</si>
  <si>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</si>
  <si>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</si>
  <si>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</si>
  <si>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</si>
  <si>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</si>
  <si>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</si>
  <si>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</si>
  <si>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</si>
  <si>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</si>
  <si>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</si>
  <si>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</si>
  <si>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</si>
  <si>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</si>
  <si>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</si>
  <si>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</si>
  <si>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</si>
  <si>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</si>
  <si>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</si>
  <si>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</si>
  <si>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</si>
  <si>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</si>
  <si>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</si>
  <si>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</si>
  <si>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</si>
  <si>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</si>
  <si>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</si>
  <si>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</si>
  <si>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</si>
  <si>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</si>
  <si>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</si>
  <si>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</si>
  <si>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</si>
  <si>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</si>
  <si>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</si>
  <si>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</si>
  <si>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</si>
  <si>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</si>
  <si>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</si>
  <si>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</si>
  <si>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</si>
  <si>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</si>
  <si>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</si>
  <si>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</si>
  <si>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</si>
  <si>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</si>
  <si>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</si>
  <si>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</si>
  <si>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</si>
  <si>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</si>
  <si>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</si>
  <si>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</si>
  <si>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</si>
  <si>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</si>
  <si>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</si>
  <si>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</si>
  <si>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</si>
  <si>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</si>
  <si>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</si>
  <si>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</si>
  <si>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</si>
  <si>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</si>
  <si>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</si>
  <si>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</si>
  <si>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</si>
  <si>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</si>
  <si>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</si>
  <si>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</si>
  <si>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</si>
  <si>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</si>
  <si>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</si>
  <si>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</si>
  <si>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</si>
  <si>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</si>
  <si>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</si>
  <si>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</si>
  <si>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</si>
  <si>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</si>
  <si>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</si>
  <si>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</si>
  <si>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</si>
  <si>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</si>
  <si>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</si>
  <si>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</si>
  <si>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</si>
  <si>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</si>
  <si>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</si>
  <si>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</si>
  <si>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</si>
  <si>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</si>
  <si>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</si>
  <si>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</si>
  <si>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</si>
  <si>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</si>
  <si>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</si>
  <si>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</si>
  <si>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</si>
  <si>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</si>
  <si>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</si>
  <si>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</si>
  <si>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</si>
  <si>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</si>
  <si>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</si>
  <si>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</si>
  <si>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</si>
  <si>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</si>
  <si>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</si>
  <si>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</si>
  <si>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</si>
  <si>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</si>
  <si>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</si>
  <si>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</si>
  <si>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</si>
  <si>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</si>
  <si>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</si>
  <si>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</si>
  <si>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</si>
  <si>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</si>
  <si>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</si>
  <si>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</si>
  <si>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</si>
  <si>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</si>
  <si>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</si>
  <si>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</si>
  <si>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</si>
  <si>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</si>
  <si>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</si>
  <si>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</si>
  <si>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</si>
  <si>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</si>
  <si>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</si>
  <si>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</si>
  <si>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</si>
  <si>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</si>
  <si>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</si>
  <si>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</si>
  <si>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</si>
  <si>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</si>
  <si>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</si>
  <si>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</si>
  <si>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</si>
  <si>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</si>
  <si>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</si>
  <si>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</si>
  <si>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</si>
  <si>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</si>
  <si>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</si>
  <si>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</si>
  <si>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</si>
  <si>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</si>
  <si>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</si>
  <si>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</si>
  <si>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</si>
  <si>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</si>
  <si>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</si>
  <si>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</si>
  <si>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</si>
  <si>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</si>
  <si>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</si>
  <si>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</si>
  <si>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</si>
  <si>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</si>
  <si>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</si>
  <si>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</si>
  <si>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</si>
  <si>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</si>
  <si>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</si>
  <si>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</si>
  <si>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</si>
  <si>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</si>
  <si>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</si>
  <si>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</si>
  <si>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</si>
  <si>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</si>
  <si>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</si>
  <si>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</si>
  <si>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</si>
  <si>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</si>
  <si>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</si>
  <si>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</si>
  <si>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</si>
  <si>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</si>
  <si>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</si>
  <si>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</si>
  <si>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</si>
  <si>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</si>
  <si>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</si>
  <si>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</si>
  <si>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</si>
  <si>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</si>
  <si>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</si>
  <si>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</si>
  <si>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</si>
  <si>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</si>
  <si>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</si>
  <si>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</si>
  <si>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</si>
  <si>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</si>
  <si>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</si>
  <si>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</si>
  <si>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</si>
  <si>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</si>
  <si>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</si>
  <si>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</si>
  <si>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</si>
  <si>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</si>
  <si>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</si>
  <si>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</si>
  <si>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</si>
  <si>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</si>
  <si>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</si>
  <si>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</si>
  <si>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</si>
  <si>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</si>
  <si>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</si>
  <si>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</si>
  <si>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</si>
  <si>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</si>
  <si>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</si>
  <si>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</si>
  <si>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</si>
  <si>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</si>
  <si>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</si>
  <si>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</si>
  <si>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</si>
  <si>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</si>
  <si>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</si>
  <si>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</si>
  <si>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</si>
  <si>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</si>
  <si>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</si>
  <si>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</si>
  <si>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</si>
  <si>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</si>
  <si>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</si>
  <si>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</si>
  <si>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</si>
  <si>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</si>
  <si>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</si>
  <si>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</si>
  <si>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</si>
  <si>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</si>
  <si>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</si>
  <si>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</si>
  <si>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</si>
  <si>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</si>
  <si>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</si>
  <si>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</si>
  <si>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</si>
  <si>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</si>
  <si>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</si>
  <si>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</si>
  <si>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</si>
  <si>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</si>
  <si>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</si>
  <si>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</si>
  <si>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</si>
  <si>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</si>
  <si>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</si>
  <si>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</si>
  <si>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</si>
  <si>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</si>
  <si>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</si>
  <si>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</si>
  <si>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</si>
  <si>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</si>
  <si>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</si>
  <si>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</si>
  <si>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</si>
  <si>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</si>
  <si>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</si>
  <si>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</si>
  <si>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</si>
  <si>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</si>
  <si>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</si>
  <si>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</si>
  <si>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</si>
  <si>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</si>
  <si>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</si>
  <si>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</si>
  <si>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</si>
  <si>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</si>
  <si>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</si>
  <si>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</si>
  <si>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</si>
  <si>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</si>
  <si>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</si>
  <si>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</si>
  <si>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</si>
  <si>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</si>
  <si>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</si>
  <si>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</si>
  <si>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</si>
  <si>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</si>
  <si>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</si>
  <si>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</si>
  <si>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</si>
  <si>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</si>
  <si>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</si>
  <si>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</si>
  <si>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</si>
  <si>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</si>
  <si>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</si>
  <si>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</si>
  <si>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</si>
  <si>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</si>
  <si>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</si>
  <si>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</si>
  <si>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</si>
  <si>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</si>
  <si>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</si>
  <si>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</si>
  <si>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</si>
  <si>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</si>
  <si>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</si>
  <si>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</si>
  <si>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</si>
  <si>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</si>
  <si>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</si>
  <si>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</si>
  <si>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</si>
  <si>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</si>
  <si>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</si>
  <si>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</si>
  <si>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</si>
  <si>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</si>
  <si>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</si>
  <si>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</si>
  <si>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</si>
  <si>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</si>
  <si>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</si>
  <si>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</si>
  <si>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</si>
  <si>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</si>
  <si>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</si>
  <si>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</si>
  <si>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</si>
  <si>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</si>
  <si>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</si>
  <si>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</si>
  <si>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</si>
  <si>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</si>
  <si>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</si>
  <si>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</si>
  <si>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</si>
  <si>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</si>
  <si>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</si>
  <si>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</si>
  <si>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</si>
  <si>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</si>
  <si>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</si>
  <si>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</si>
  <si>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</si>
  <si>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</si>
  <si>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</si>
  <si>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</si>
  <si>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</si>
  <si>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</si>
  <si>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</si>
  <si>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</si>
  <si>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</si>
  <si>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</si>
  <si>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</si>
  <si>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</si>
  <si>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</si>
  <si>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</si>
  <si>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</si>
  <si>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</si>
  <si>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</si>
  <si>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</si>
  <si>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</si>
  <si>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</si>
  <si>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</si>
  <si>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</si>
  <si>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</si>
  <si>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</si>
  <si>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</si>
  <si>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</si>
  <si>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</si>
  <si>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</si>
  <si>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</si>
  <si>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</si>
  <si>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</si>
  <si>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</si>
  <si>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</si>
  <si>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</si>
  <si>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</si>
  <si>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</si>
  <si>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</si>
  <si>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</si>
  <si>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</si>
  <si>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</si>
  <si>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</si>
  <si>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</si>
  <si>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</si>
  <si>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</si>
  <si>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</si>
  <si>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</si>
  <si>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</si>
  <si>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</si>
  <si>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</si>
  <si>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</si>
  <si>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</si>
  <si>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</si>
  <si>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</si>
  <si>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</si>
  <si>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</si>
  <si>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</si>
  <si>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</si>
  <si>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</si>
  <si>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</si>
  <si>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</si>
  <si>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</si>
  <si>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</si>
  <si>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</si>
  <si>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</si>
  <si>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</si>
  <si>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</si>
  <si>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</si>
  <si>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</si>
  <si>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</si>
  <si>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</si>
  <si>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</si>
  <si>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</si>
  <si>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</si>
  <si>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</si>
  <si>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</si>
  <si>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</si>
  <si>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</si>
  <si>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</si>
  <si>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</si>
  <si>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</si>
  <si>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</si>
  <si>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</si>
  <si>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</si>
  <si>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</si>
  <si>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</si>
  <si>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</si>
  <si>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</si>
  <si>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</si>
  <si>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</si>
  <si>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</si>
  <si>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</si>
  <si>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</si>
  <si>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</si>
  <si>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</si>
  <si>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</si>
  <si>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</si>
  <si>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</si>
  <si>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</si>
  <si>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</si>
  <si>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</si>
  <si>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</si>
  <si>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</si>
  <si>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</si>
  <si>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</si>
  <si>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</si>
  <si>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</si>
  <si>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</si>
  <si>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</si>
  <si>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</si>
  <si>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</si>
  <si>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</si>
  <si>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</si>
  <si>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</si>
  <si>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</si>
  <si>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</si>
  <si>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</si>
  <si>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</si>
  <si>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</si>
  <si>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</si>
  <si>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</si>
  <si>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</si>
  <si>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</si>
  <si>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</si>
  <si>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</si>
  <si>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</si>
  <si>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</si>
  <si>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</si>
  <si>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</si>
  <si>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</si>
  <si>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</si>
  <si>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</si>
  <si>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</si>
  <si>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</si>
  <si>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</si>
  <si>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</si>
  <si>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</si>
  <si>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</si>
  <si>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</si>
  <si>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</si>
  <si>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</si>
  <si>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</si>
  <si>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</si>
  <si>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</si>
  <si>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</si>
  <si>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</si>
  <si>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</si>
  <si>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</si>
  <si>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</si>
  <si>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</si>
  <si>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</si>
  <si>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</si>
  <si>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</si>
  <si>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</si>
  <si>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</si>
  <si>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</si>
  <si>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</si>
  <si>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</si>
  <si>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</si>
  <si>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</si>
  <si>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</si>
  <si>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</si>
  <si>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</si>
  <si>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</si>
  <si>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</si>
  <si>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</si>
  <si>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</si>
  <si>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</si>
  <si>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</si>
  <si>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</si>
  <si>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</si>
  <si>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</si>
  <si>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</si>
  <si>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</si>
  <si>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</si>
  <si>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</si>
  <si>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</si>
  <si>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</si>
  <si>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</si>
  <si>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</si>
  <si>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</si>
  <si>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</si>
  <si>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</si>
  <si>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</si>
  <si>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</si>
  <si>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</si>
  <si>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</si>
  <si>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</si>
  <si>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</si>
  <si>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</si>
  <si>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</si>
  <si>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</si>
  <si>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</si>
  <si>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</si>
  <si>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</si>
  <si>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</si>
  <si>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</si>
  <si>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</si>
  <si>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</si>
  <si>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</si>
  <si>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</si>
  <si>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</si>
  <si>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</si>
  <si>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</si>
  <si>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</si>
  <si>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</si>
  <si>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</si>
  <si>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</si>
  <si>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</si>
  <si>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</si>
  <si>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</si>
  <si>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</si>
  <si>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</si>
  <si>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</si>
  <si>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</si>
  <si>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</si>
  <si>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</si>
  <si>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</si>
  <si>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</si>
  <si>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</si>
  <si>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</si>
  <si>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</si>
  <si>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</si>
  <si>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</si>
  <si>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</si>
  <si>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</si>
  <si>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</si>
  <si>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</si>
  <si>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</si>
  <si>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</si>
  <si>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</si>
  <si>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</si>
  <si>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</si>
  <si>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</si>
  <si>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</si>
  <si>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</si>
  <si>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</si>
  <si>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</si>
  <si>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</si>
  <si>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</si>
  <si>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</si>
  <si>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</si>
  <si>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</si>
  <si>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</si>
  <si>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</si>
  <si>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</si>
  <si>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</si>
  <si>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</si>
  <si>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</si>
  <si>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</si>
  <si>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</si>
  <si>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</si>
  <si>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</si>
  <si>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</si>
  <si>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</si>
  <si>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</si>
  <si>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</si>
  <si>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</si>
  <si>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</si>
  <si>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</si>
  <si>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</si>
  <si>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</si>
  <si>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</si>
  <si>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</si>
  <si>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</si>
  <si>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</si>
  <si>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</si>
  <si>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</si>
  <si>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</si>
  <si>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</si>
  <si>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</si>
  <si>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</si>
  <si>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</si>
  <si>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</si>
  <si>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</si>
  <si>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</si>
  <si>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</si>
  <si>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</si>
  <si>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</si>
  <si>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</si>
  <si>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</si>
  <si>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</si>
  <si>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</si>
  <si>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</si>
  <si>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</si>
  <si>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</si>
  <si>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</si>
  <si>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</si>
  <si>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</si>
  <si>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</si>
  <si>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</si>
  <si>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</si>
  <si>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</si>
  <si>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</si>
  <si>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</si>
  <si>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</si>
  <si>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</si>
  <si>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</si>
  <si>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</si>
  <si>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</si>
  <si>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</si>
  <si>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</si>
  <si>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</si>
  <si>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</si>
  <si>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</si>
  <si>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</si>
  <si>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</si>
  <si>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</si>
  <si>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</si>
  <si>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</si>
  <si>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</si>
  <si>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</si>
  <si>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</si>
  <si>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</si>
  <si>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</si>
  <si>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</si>
  <si>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</si>
  <si>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</si>
  <si>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</si>
  <si>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</si>
  <si>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</si>
  <si>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</si>
  <si>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</si>
  <si>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</si>
  <si>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</si>
  <si>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</si>
  <si>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</si>
  <si>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</si>
  <si>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</si>
  <si>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</si>
  <si>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</si>
  <si>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</si>
  <si>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</si>
  <si>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</si>
  <si>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</si>
  <si>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</si>
  <si>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</si>
  <si>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</si>
  <si>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</si>
  <si>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</si>
  <si>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</si>
  <si>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</si>
  <si>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</si>
  <si>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</si>
  <si>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</si>
  <si>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</si>
  <si>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</si>
  <si>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</si>
  <si>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</si>
  <si>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</si>
  <si>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</si>
  <si>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</si>
  <si>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</si>
  <si>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</si>
  <si>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</si>
  <si>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</si>
  <si>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</si>
  <si>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</si>
  <si>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</si>
  <si>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</si>
  <si>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</si>
  <si>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</si>
  <si>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</si>
  <si>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</si>
  <si>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</si>
  <si>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</si>
  <si>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</si>
  <si>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</si>
  <si>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</si>
  <si>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</si>
  <si>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</si>
  <si>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</si>
  <si>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</si>
  <si>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</si>
  <si>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</si>
  <si>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</si>
  <si>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</si>
  <si>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</si>
  <si>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</si>
  <si>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</si>
  <si>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</si>
  <si>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</si>
  <si>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</si>
  <si>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</si>
  <si>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</si>
  <si>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</si>
  <si>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</si>
  <si>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</si>
  <si>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</si>
  <si>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</si>
  <si>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</si>
  <si>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</si>
  <si>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</si>
  <si>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</si>
  <si>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</si>
  <si>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</si>
  <si>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</si>
  <si>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</si>
  <si>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</si>
  <si>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</si>
  <si>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</si>
  <si>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</si>
  <si>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</si>
  <si>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</si>
  <si>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</si>
  <si>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</si>
  <si>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</si>
  <si>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</si>
  <si>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</si>
  <si>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</si>
  <si>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</si>
  <si>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</si>
  <si>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</si>
  <si>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</si>
  <si>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</si>
  <si>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</si>
  <si>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</si>
  <si>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</si>
  <si>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</si>
  <si>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</si>
  <si>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</si>
  <si>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</si>
  <si>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</si>
  <si>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</si>
  <si>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</si>
  <si>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</si>
  <si>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</si>
  <si>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</si>
  <si>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</si>
  <si>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</si>
  <si>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</si>
  <si>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</si>
  <si>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</si>
  <si>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</si>
  <si>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</si>
  <si>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</si>
  <si>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</si>
  <si>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</si>
  <si>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</si>
  <si>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</si>
  <si>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</si>
  <si>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</si>
  <si>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</si>
  <si>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</si>
  <si>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</si>
  <si>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</si>
  <si>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</si>
  <si>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</si>
  <si>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</si>
  <si>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</si>
  <si>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</si>
  <si>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</si>
  <si>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</si>
  <si>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</si>
  <si>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</si>
  <si>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</si>
  <si>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</si>
  <si>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</si>
  <si>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</si>
  <si>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</si>
  <si>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</si>
  <si>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</si>
  <si>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</si>
  <si>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</si>
  <si>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</si>
  <si>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</si>
  <si>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</si>
  <si>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</si>
  <si>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</si>
  <si>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</si>
  <si>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</si>
  <si>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</si>
  <si>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</si>
  <si>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</si>
  <si>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</si>
  <si>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</si>
  <si>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</si>
  <si>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</si>
  <si>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</si>
  <si>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</si>
  <si>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</si>
  <si>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</si>
  <si>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</si>
  <si>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</si>
  <si>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</si>
  <si>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</si>
  <si>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</si>
  <si>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</si>
  <si>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</si>
  <si>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</si>
  <si>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</si>
  <si>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</si>
  <si>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</si>
  <si>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</si>
  <si>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</si>
  <si>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</si>
  <si>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</si>
  <si>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</si>
  <si>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</si>
  <si>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</si>
  <si>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</si>
  <si>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</si>
  <si>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</si>
  <si>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</si>
  <si>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</si>
  <si>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</si>
  <si>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</si>
  <si>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</si>
  <si>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</si>
  <si>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</si>
  <si>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</si>
  <si>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</si>
  <si>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</si>
  <si>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</si>
  <si>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</si>
  <si>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</si>
  <si>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</si>
  <si>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</si>
  <si>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</si>
  <si>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</si>
  <si>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</si>
  <si>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</si>
  <si>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</si>
  <si>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</si>
  <si>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</si>
  <si>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</si>
  <si>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</si>
  <si>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</si>
  <si>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</si>
  <si>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</si>
  <si>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</si>
  <si>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</si>
  <si>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</si>
  <si>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</si>
  <si>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</si>
  <si>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</si>
  <si>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</si>
  <si>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</si>
  <si>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</si>
  <si>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</si>
  <si>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</si>
  <si>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</si>
  <si>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</si>
  <si>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</si>
  <si>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</si>
  <si>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</si>
  <si>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</si>
  <si>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</si>
  <si>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</si>
  <si>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</si>
  <si>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</si>
  <si>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</si>
  <si>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</si>
  <si>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</si>
  <si>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</si>
  <si>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</si>
  <si>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</si>
  <si>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</si>
  <si>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</si>
  <si>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</si>
  <si>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</si>
  <si>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</si>
  <si>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</si>
  <si>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</si>
  <si>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</si>
  <si>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</si>
  <si>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</si>
  <si>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</si>
  <si>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</si>
  <si>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</si>
  <si>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</si>
  <si>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</si>
  <si>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</si>
  <si>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</si>
  <si>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</si>
  <si>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</si>
  <si>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</si>
  <si>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</si>
  <si>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</si>
  <si>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</si>
  <si>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</si>
  <si>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</si>
  <si>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</si>
  <si>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</si>
  <si>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</si>
  <si>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</si>
  <si>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</si>
  <si>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</si>
  <si>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</si>
  <si>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</si>
  <si>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</si>
  <si>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</si>
  <si>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</si>
  <si>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</si>
  <si>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</si>
  <si>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</si>
  <si>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</si>
  <si>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</si>
  <si>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</si>
  <si>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</si>
  <si>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</si>
  <si>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</si>
  <si>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</si>
  <si>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</si>
  <si>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</si>
  <si>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</si>
  <si>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</si>
  <si>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</si>
  <si>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</si>
  <si>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</si>
  <si>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</si>
  <si>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</si>
  <si>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</si>
  <si>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</si>
  <si>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</si>
  <si>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</si>
  <si>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</si>
  <si>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</si>
  <si>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</si>
  <si>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</si>
  <si>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</si>
  <si>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</si>
  <si>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</si>
  <si>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</si>
  <si>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</si>
  <si>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</si>
  <si>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</si>
  <si>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</si>
  <si>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</si>
  <si>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</si>
  <si>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</si>
  <si>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</si>
  <si>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</si>
  <si>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</si>
  <si>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</si>
  <si>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</si>
  <si>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</si>
  <si>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</si>
  <si>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</si>
  <si>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</si>
  <si>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</si>
  <si>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</si>
  <si>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</si>
  <si>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</si>
  <si>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</si>
  <si>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</si>
  <si>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</si>
  <si>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</si>
  <si>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</si>
  <si>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</si>
  <si>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</si>
  <si>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</si>
  <si>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</si>
  <si>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</si>
  <si>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</si>
  <si>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</si>
  <si>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</si>
  <si>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</si>
  <si>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</si>
  <si>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</si>
  <si>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</si>
  <si>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</si>
  <si>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</si>
  <si>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</si>
  <si>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</si>
  <si>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</si>
  <si>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</si>
  <si>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</si>
  <si>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</si>
  <si>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</si>
  <si>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</si>
  <si>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</si>
  <si>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</si>
  <si>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</si>
  <si>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</si>
  <si>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</si>
  <si>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</si>
  <si>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</si>
  <si>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</si>
  <si>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</si>
  <si>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</si>
  <si>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</si>
  <si>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</si>
  <si>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</si>
  <si>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</si>
  <si>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</si>
  <si>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</si>
  <si>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</si>
  <si>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</si>
  <si>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</si>
  <si>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</si>
  <si>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</si>
  <si>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</si>
  <si>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</si>
  <si>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</si>
  <si>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</si>
  <si>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</si>
  <si>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</si>
  <si>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</si>
  <si>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</si>
  <si>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</si>
  <si>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</si>
  <si>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</si>
  <si>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</si>
  <si>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</si>
  <si>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</si>
  <si>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</si>
  <si>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</si>
  <si>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</si>
  <si>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</si>
  <si>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</si>
  <si>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</si>
  <si>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</si>
  <si>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</si>
  <si>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</si>
  <si>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</si>
  <si>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</si>
  <si>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</si>
  <si>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</si>
  <si>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</si>
  <si>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</si>
  <si>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</si>
  <si>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</si>
  <si>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</si>
  <si>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</si>
  <si>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</si>
  <si>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</si>
  <si>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</si>
  <si>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</si>
  <si>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</si>
  <si>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</si>
  <si>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</si>
  <si>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</si>
  <si>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</si>
  <si>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</si>
  <si>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</si>
  <si>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</si>
  <si>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</si>
  <si>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</si>
  <si>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</si>
  <si>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</si>
  <si>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</si>
  <si>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</si>
  <si>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</si>
  <si>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</si>
  <si>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</si>
  <si>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</si>
  <si>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</si>
  <si>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</si>
  <si>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</si>
  <si>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</si>
  <si>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</si>
  <si>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</si>
  <si>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</si>
  <si>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</si>
  <si>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</si>
  <si>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</si>
  <si>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</si>
  <si>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</si>
  <si>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</si>
  <si>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</si>
  <si>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</si>
  <si>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</si>
  <si>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</si>
  <si>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</si>
  <si>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</si>
  <si>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</si>
  <si>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</si>
  <si>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</si>
  <si>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</si>
  <si>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</si>
  <si>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</si>
  <si>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</si>
  <si>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</si>
  <si>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</si>
  <si>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</si>
  <si>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</si>
  <si>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</si>
  <si>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</si>
  <si>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</si>
  <si>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</si>
  <si>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</si>
  <si>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</si>
  <si>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</si>
  <si>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</si>
  <si>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</si>
  <si>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</si>
  <si>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</si>
  <si>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</si>
  <si>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</si>
  <si>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</si>
  <si>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</si>
  <si>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</si>
  <si>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</si>
  <si>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</si>
  <si>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</si>
  <si>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</si>
  <si>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</si>
  <si>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</si>
  <si>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</si>
  <si>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</si>
  <si>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</si>
  <si>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</si>
  <si>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</si>
  <si>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</si>
  <si>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</si>
  <si>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</si>
  <si>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</si>
  <si>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</si>
  <si>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</si>
  <si>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</si>
  <si>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</si>
  <si>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</si>
  <si>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</si>
  <si>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</si>
  <si>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</si>
  <si>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</si>
  <si>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</si>
  <si>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</si>
  <si>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</si>
  <si>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</si>
  <si>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</si>
  <si>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</si>
  <si>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</si>
  <si>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</si>
  <si>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</si>
  <si>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</si>
  <si>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</si>
  <si>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</si>
  <si>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</si>
  <si>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</si>
  <si>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</si>
  <si>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</si>
  <si>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</si>
  <si>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</si>
  <si>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</si>
  <si>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</si>
  <si>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</si>
  <si>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</si>
  <si>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</si>
  <si>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</si>
  <si>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</si>
  <si>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</si>
  <si>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</si>
  <si>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</si>
  <si>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</si>
  <si>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</si>
  <si>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</si>
  <si>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</si>
  <si>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</si>
  <si>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</si>
  <si>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</si>
  <si>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</si>
  <si>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</si>
  <si>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</si>
  <si>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</si>
  <si>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</si>
  <si>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</si>
  <si>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</si>
  <si>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</si>
  <si>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</si>
  <si>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</si>
  <si>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</si>
  <si>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</si>
  <si>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</si>
  <si>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</si>
  <si>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</si>
  <si>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</si>
  <si>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</si>
  <si>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</si>
  <si>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</si>
  <si>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</si>
  <si>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</si>
  <si>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</si>
  <si>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</si>
  <si>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</si>
  <si>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</si>
  <si>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</si>
  <si>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</si>
  <si>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</si>
  <si>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</si>
  <si>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</si>
  <si>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</si>
  <si>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</si>
  <si>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</si>
  <si>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</si>
  <si>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</si>
  <si>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</si>
  <si>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</si>
  <si>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</si>
  <si>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</si>
  <si>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</si>
  <si>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</si>
  <si>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</si>
  <si>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</si>
  <si>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</si>
  <si>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</si>
  <si>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</si>
  <si>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</si>
  <si>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</si>
  <si>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</si>
  <si>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</si>
  <si>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</si>
  <si>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</si>
  <si>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</si>
  <si>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</si>
  <si>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</si>
  <si>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</si>
  <si>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</si>
  <si>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</si>
  <si>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</si>
  <si>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</si>
  <si>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</si>
  <si>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</si>
  <si>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</si>
  <si>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</si>
  <si>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</si>
  <si>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</si>
  <si>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</si>
  <si>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</si>
  <si>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</si>
  <si>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</si>
  <si>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</si>
  <si>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</si>
  <si>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</si>
  <si>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</si>
  <si>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</si>
  <si>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</si>
  <si>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</si>
  <si>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</si>
  <si>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</si>
  <si>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</si>
  <si>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</si>
  <si>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</si>
  <si>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</si>
  <si>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</si>
  <si>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</si>
  <si>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</si>
  <si>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</si>
  <si>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</si>
  <si>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</si>
  <si>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</si>
  <si>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</si>
  <si>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</si>
  <si>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</si>
  <si>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</si>
  <si>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</si>
  <si>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</si>
  <si>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</si>
  <si>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</si>
  <si>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</si>
  <si>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</si>
  <si>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</si>
  <si>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</si>
  <si>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</si>
  <si>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</si>
  <si>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</si>
  <si>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</si>
  <si>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</si>
  <si>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</si>
  <si>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</si>
  <si>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</si>
  <si>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</si>
  <si>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</si>
  <si>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</si>
  <si>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</si>
  <si>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</si>
  <si>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</si>
  <si>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</si>
  <si>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</si>
  <si>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</si>
  <si>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</si>
  <si>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</si>
  <si>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</si>
  <si>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</si>
  <si>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</si>
  <si>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</si>
  <si>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</si>
  <si>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</si>
  <si>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</si>
  <si>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</si>
  <si>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</si>
  <si>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</si>
  <si>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</si>
  <si>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</si>
  <si>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</si>
  <si>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</si>
  <si>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</si>
  <si>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</si>
  <si>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</si>
  <si>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</si>
  <si>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</si>
  <si>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</si>
  <si>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</si>
  <si>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</si>
  <si>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</si>
  <si>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</si>
  <si>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</si>
  <si>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</si>
  <si>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</si>
  <si>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</si>
  <si>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</si>
  <si>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</si>
  <si>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</si>
  <si>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</si>
  <si>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</si>
  <si>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</si>
  <si>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</si>
  <si>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</si>
  <si>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</si>
  <si>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</si>
  <si>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</si>
  <si>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</si>
  <si>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</si>
  <si>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</si>
  <si>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</si>
  <si>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</si>
  <si>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</si>
  <si>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</si>
  <si>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</si>
  <si>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</si>
  <si>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</si>
  <si>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</si>
  <si>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</si>
  <si>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</si>
  <si>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</si>
  <si>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</si>
  <si>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</si>
  <si>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</si>
  <si>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</si>
  <si>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</si>
  <si>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</si>
  <si>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</si>
  <si>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</si>
  <si>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</si>
  <si>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</si>
  <si>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</si>
  <si>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</si>
  <si>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</si>
  <si>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</si>
  <si>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</si>
  <si>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</si>
  <si>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</si>
  <si>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</si>
  <si>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</si>
  <si>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</si>
  <si>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</si>
  <si>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</si>
  <si>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</si>
  <si>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</si>
  <si>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</si>
  <si>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</si>
  <si>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</si>
  <si>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</si>
  <si>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</si>
  <si>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</si>
  <si>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</si>
  <si>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</si>
  <si>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</si>
  <si>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</si>
  <si>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</si>
  <si>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</si>
  <si>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</si>
  <si>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</si>
  <si>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</si>
  <si>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</si>
  <si>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</si>
  <si>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</si>
  <si>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</si>
  <si>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</si>
  <si>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</si>
  <si>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</si>
  <si>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</si>
  <si>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</si>
  <si>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</si>
  <si>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</si>
  <si>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</si>
  <si>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</si>
  <si>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</si>
  <si>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</si>
  <si>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</si>
  <si>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</si>
  <si>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</si>
  <si>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</si>
  <si>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</si>
  <si>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</si>
  <si>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</si>
  <si>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</si>
  <si>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</si>
  <si>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</si>
  <si>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</si>
  <si>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</si>
  <si>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</si>
  <si>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</si>
  <si>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</si>
  <si>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</si>
  <si>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</si>
  <si>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</si>
  <si>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</si>
  <si>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</si>
  <si>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</si>
  <si>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</si>
  <si>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</si>
  <si>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</si>
  <si>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</si>
  <si>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</si>
  <si>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</si>
  <si>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</si>
  <si>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</si>
  <si>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</si>
  <si>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</si>
  <si>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</si>
  <si>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</si>
  <si>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</si>
  <si>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</si>
  <si>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</si>
  <si>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</si>
  <si>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</si>
  <si>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</si>
  <si>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</si>
  <si>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</si>
  <si>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</si>
  <si>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</si>
  <si>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</si>
  <si>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</si>
  <si>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</si>
  <si>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</si>
  <si>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</si>
  <si>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</si>
  <si>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</si>
  <si>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</si>
  <si>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</si>
  <si>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</si>
  <si>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</si>
  <si>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</si>
  <si>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</si>
  <si>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</si>
  <si>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</si>
  <si>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</si>
  <si>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</si>
  <si>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</si>
  <si>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</si>
  <si>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</si>
  <si>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</si>
  <si>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</si>
  <si>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</si>
  <si>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</si>
  <si>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</si>
  <si>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</si>
  <si>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</si>
  <si>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</si>
  <si>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</si>
  <si>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</si>
  <si>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</si>
  <si>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</si>
  <si>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</si>
  <si>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</si>
  <si>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</si>
  <si>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</si>
  <si>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</si>
  <si>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</si>
  <si>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</si>
  <si>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</si>
  <si>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</si>
  <si>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</si>
  <si>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</si>
  <si>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</si>
  <si>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</si>
  <si>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</si>
  <si>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</si>
  <si>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</si>
  <si>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</si>
  <si>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</si>
  <si>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</si>
  <si>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</si>
  <si>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</si>
  <si>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</si>
  <si>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</si>
  <si>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</si>
  <si>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</si>
  <si>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</si>
  <si>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</si>
  <si>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</si>
  <si>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</si>
  <si>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</si>
  <si>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</si>
  <si>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</si>
  <si>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</si>
  <si>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</si>
  <si>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</si>
  <si>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</si>
  <si>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</si>
  <si>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</si>
  <si>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</si>
  <si>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</si>
  <si>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</si>
  <si>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</si>
  <si>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</si>
  <si>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</si>
  <si>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</si>
  <si>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</si>
  <si>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</si>
  <si>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</si>
  <si>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</si>
  <si>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</si>
  <si>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</si>
  <si>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</si>
  <si>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</si>
  <si>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</si>
  <si>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</si>
  <si>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</si>
  <si>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</si>
  <si>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</si>
  <si>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</si>
  <si>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</si>
  <si>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</si>
  <si>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</si>
  <si>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</si>
  <si>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</si>
  <si>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</si>
  <si>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</si>
  <si>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</si>
  <si>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</si>
  <si>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</si>
  <si>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</si>
  <si>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</si>
  <si>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</si>
  <si>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</si>
  <si>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</si>
  <si>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</si>
  <si>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</si>
  <si>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</si>
  <si>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</si>
  <si>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</si>
  <si>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</si>
  <si>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</si>
  <si>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</si>
  <si>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</si>
  <si>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</si>
  <si>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</si>
  <si>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</si>
  <si>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</si>
  <si>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</si>
  <si>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</si>
  <si>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</si>
  <si>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</si>
  <si>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</si>
  <si>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</si>
  <si>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</si>
  <si>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</si>
  <si>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</si>
  <si>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</si>
  <si>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</si>
  <si>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</si>
  <si>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</si>
  <si>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</si>
  <si>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</si>
  <si>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</si>
  <si>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</si>
  <si>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</si>
  <si>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</si>
  <si>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</si>
  <si>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</si>
  <si>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</si>
  <si>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</si>
  <si>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</si>
  <si>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</si>
  <si>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</si>
  <si>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</si>
  <si>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</si>
  <si>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</si>
  <si>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</si>
  <si>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</si>
  <si>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</si>
  <si>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</si>
  <si>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</si>
  <si>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</si>
  <si>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</si>
  <si>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</si>
  <si>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</si>
  <si>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</si>
  <si>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</si>
  <si>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</si>
  <si>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</si>
  <si>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</si>
  <si>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</si>
  <si>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</si>
  <si>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</si>
  <si>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</si>
  <si>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</si>
  <si>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</si>
  <si>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</si>
  <si>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</si>
  <si>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</si>
  <si>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</si>
  <si>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</si>
  <si>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</si>
  <si>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</si>
  <si>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</si>
  <si>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</si>
  <si>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</si>
  <si>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</si>
  <si>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</si>
  <si>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</si>
  <si>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</si>
  <si>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</si>
  <si>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</si>
  <si>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</si>
  <si>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</si>
  <si>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</si>
  <si>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</si>
  <si>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</si>
  <si>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</si>
  <si>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</si>
  <si>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</si>
  <si>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</si>
  <si>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</si>
  <si>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</si>
  <si>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</si>
  <si>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</si>
  <si>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</si>
  <si>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</si>
  <si>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</si>
  <si>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</si>
  <si>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</si>
  <si>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</si>
  <si>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</si>
  <si>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</si>
  <si>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</si>
  <si>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</si>
  <si>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</si>
  <si>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</si>
  <si>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</si>
  <si>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</si>
  <si>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</si>
  <si>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</si>
  <si>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</si>
  <si>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</si>
  <si>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</si>
  <si>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</si>
  <si>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</si>
  <si>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</si>
  <si>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</si>
  <si>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</si>
  <si>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</si>
  <si>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</si>
  <si>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</si>
  <si>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</si>
  <si>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</si>
  <si>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</si>
  <si>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</si>
  <si>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</si>
  <si>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</si>
  <si>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</si>
  <si>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</si>
  <si>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</si>
  <si>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</si>
  <si>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</si>
  <si>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</si>
  <si>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</si>
  <si>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</si>
  <si>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</si>
  <si>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</si>
  <si>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</si>
  <si>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</si>
  <si>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</si>
  <si>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</si>
  <si>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</si>
  <si>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</si>
  <si>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</si>
  <si>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</si>
  <si>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</si>
  <si>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</si>
  <si>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</si>
  <si>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</si>
  <si>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</si>
  <si>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</si>
  <si>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</si>
  <si>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</si>
  <si>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</si>
  <si>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</si>
  <si>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</si>
  <si>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</si>
  <si>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</si>
  <si>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</si>
  <si>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</si>
  <si>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</si>
  <si>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</si>
  <si>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</si>
  <si>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</si>
  <si>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</si>
  <si>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</si>
  <si>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</si>
  <si>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</si>
  <si>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</si>
  <si>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</si>
  <si>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</si>
  <si>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</si>
  <si>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</si>
  <si>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</si>
  <si>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</si>
  <si>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</si>
  <si>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</si>
  <si>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</si>
  <si>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</si>
  <si>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</si>
  <si>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</si>
  <si>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</si>
  <si>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</si>
  <si>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</si>
  <si>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</si>
  <si>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</si>
  <si>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</si>
  <si>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</si>
  <si>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</si>
  <si>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</si>
  <si>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</si>
  <si>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</si>
  <si>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</si>
  <si>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</si>
  <si>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</si>
  <si>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</si>
  <si>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</si>
  <si>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</si>
  <si>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</si>
  <si>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</si>
  <si>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</si>
  <si>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</si>
  <si>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</si>
  <si>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</si>
  <si>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</si>
  <si>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</si>
  <si>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</si>
  <si>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</si>
  <si>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</si>
  <si>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</si>
  <si>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</si>
  <si>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</si>
  <si>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</si>
  <si>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</si>
  <si>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</si>
  <si>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</si>
  <si>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</si>
  <si>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</si>
  <si>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</si>
  <si>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</si>
  <si>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</si>
  <si>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</si>
  <si>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</si>
  <si>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</si>
  <si>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</si>
  <si>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</si>
  <si>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</si>
  <si>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</si>
  <si>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</si>
  <si>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</si>
  <si>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</si>
  <si>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</si>
  <si>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</si>
  <si>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</si>
  <si>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</si>
  <si>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</si>
  <si>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</si>
  <si>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</si>
  <si>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</si>
  <si>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</si>
  <si>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</si>
  <si>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</si>
  <si>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</si>
  <si>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</si>
  <si>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</si>
  <si>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</si>
  <si>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</si>
  <si>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</si>
  <si>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</si>
  <si>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</si>
  <si>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</si>
  <si>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</si>
  <si>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</si>
  <si>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</si>
  <si>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</si>
  <si>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</si>
  <si>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</si>
  <si>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</si>
  <si>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</si>
  <si>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</si>
  <si>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</si>
  <si>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</si>
  <si>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</si>
  <si>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</si>
  <si>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</si>
  <si>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</si>
  <si>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</si>
  <si>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</si>
  <si>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</si>
  <si>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</si>
  <si>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</si>
  <si>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</si>
  <si>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</si>
  <si>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</si>
  <si>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</si>
  <si>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</si>
  <si>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</si>
  <si>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</si>
  <si>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</si>
  <si>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</si>
  <si>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</si>
  <si>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</si>
  <si>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</si>
  <si>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</si>
  <si>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</si>
  <si>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</si>
  <si>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</si>
  <si>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</si>
  <si>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</si>
  <si>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</si>
  <si>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</si>
  <si>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</si>
  <si>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</si>
  <si>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</si>
  <si>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</si>
  <si>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</si>
  <si>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</si>
  <si>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</si>
  <si>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</si>
  <si>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</si>
  <si>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</si>
  <si>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</si>
  <si>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</si>
  <si>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</si>
  <si>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</si>
  <si>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</si>
  <si>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</si>
  <si>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</si>
  <si>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</si>
  <si>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</si>
  <si>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</si>
  <si>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</si>
  <si>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</si>
  <si>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</si>
  <si>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</si>
  <si>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</si>
  <si>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</si>
  <si>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</si>
  <si>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</si>
  <si>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</si>
  <si>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</si>
  <si>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</si>
  <si>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</si>
  <si>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</si>
  <si>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</si>
  <si>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</si>
  <si>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</si>
  <si>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</si>
  <si>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</si>
  <si>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</si>
  <si>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</si>
  <si>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</si>
  <si>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</si>
  <si>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</si>
  <si>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</si>
  <si>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</si>
  <si>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</si>
  <si>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</si>
  <si>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</si>
  <si>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</si>
  <si>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</si>
  <si>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</si>
  <si>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</si>
  <si>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</si>
  <si>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</si>
  <si>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</si>
  <si>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</si>
  <si>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</si>
  <si>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</si>
  <si>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</si>
  <si>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</si>
  <si>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</si>
  <si>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</si>
  <si>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</si>
  <si>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</si>
  <si>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</si>
  <si>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</si>
  <si>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</si>
  <si>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</si>
  <si>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</si>
  <si>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</si>
  <si>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</si>
  <si>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</si>
  <si>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</si>
  <si>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</si>
  <si>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</si>
  <si>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</si>
  <si>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</si>
  <si>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</si>
  <si>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</si>
  <si>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</si>
  <si>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</si>
  <si>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</si>
  <si>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</si>
  <si>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</si>
  <si>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</si>
  <si>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</si>
  <si>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</si>
  <si>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</si>
  <si>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</si>
  <si>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</si>
  <si>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</si>
  <si>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</si>
  <si>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</si>
  <si>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</si>
  <si>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</si>
  <si>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</si>
  <si>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</si>
  <si>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</si>
  <si>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</si>
  <si>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</si>
  <si>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</si>
  <si>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</si>
  <si>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</si>
  <si>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</si>
  <si>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</si>
  <si>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</si>
  <si>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</si>
  <si>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</si>
  <si>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</si>
  <si>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</si>
  <si>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</si>
  <si>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</si>
  <si>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</si>
  <si>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</si>
  <si>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</si>
  <si>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</si>
  <si>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</si>
  <si>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</si>
  <si>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</si>
  <si>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</si>
  <si>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</si>
  <si>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</si>
  <si>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</si>
  <si>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</si>
  <si>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</si>
  <si>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</si>
  <si>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</si>
  <si>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</si>
  <si>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</si>
  <si>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</si>
  <si>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</si>
  <si>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</si>
  <si>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</si>
  <si>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</si>
  <si>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</si>
  <si>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</si>
  <si>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</si>
  <si>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</si>
  <si>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</si>
  <si>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</si>
  <si>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</si>
  <si>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</si>
  <si>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</si>
  <si>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</si>
  <si>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</si>
  <si>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</si>
  <si>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</si>
  <si>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</si>
  <si>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</si>
  <si>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</si>
  <si>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</si>
  <si>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</si>
  <si>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</si>
  <si>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</si>
  <si>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</si>
  <si>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</si>
  <si>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</si>
  <si>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</si>
  <si>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</si>
  <si>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</si>
  <si>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</si>
  <si>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</si>
  <si>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</si>
  <si>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</si>
  <si>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</si>
  <si>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</si>
  <si>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</si>
  <si>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</si>
  <si>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</si>
  <si>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</si>
  <si>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</si>
  <si>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</si>
  <si>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</si>
  <si>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</si>
  <si>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</si>
  <si>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</si>
  <si>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</si>
  <si>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</si>
  <si>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</si>
  <si>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</si>
  <si>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</si>
  <si>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</si>
  <si>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</si>
  <si>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</si>
  <si>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</si>
  <si>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</si>
  <si>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</si>
  <si>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</si>
  <si>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</si>
  <si>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</si>
  <si>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</si>
  <si>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</si>
  <si>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</si>
  <si>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</si>
  <si>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</si>
  <si>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</si>
  <si>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</si>
  <si>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</si>
  <si>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</si>
  <si>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</si>
  <si>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</si>
  <si>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</si>
  <si>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</si>
  <si>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</si>
  <si>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</si>
  <si>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</si>
  <si>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</si>
  <si>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</si>
  <si>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</si>
  <si>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</si>
  <si>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</si>
  <si>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</si>
  <si>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</si>
  <si>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</si>
  <si>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</si>
  <si>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</si>
  <si>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</si>
  <si>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</si>
  <si>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</si>
  <si>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</si>
  <si>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</si>
  <si>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</si>
  <si>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</si>
  <si>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</si>
  <si>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</si>
  <si>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</si>
  <si>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</si>
  <si>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</si>
  <si>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</si>
  <si>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</si>
  <si>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</si>
  <si>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</si>
  <si>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</si>
  <si>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</si>
  <si>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</si>
  <si>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</si>
  <si>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</si>
  <si>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</si>
  <si>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</si>
  <si>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</si>
  <si>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</si>
  <si>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</si>
  <si>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</si>
  <si>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</si>
  <si>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</si>
  <si>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</si>
  <si>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</si>
  <si>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</si>
  <si>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</si>
  <si>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</si>
  <si>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</si>
  <si>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</si>
  <si>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</si>
  <si>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</si>
  <si>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</si>
  <si>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</si>
  <si>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</si>
  <si>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</si>
  <si>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</si>
  <si>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</si>
  <si>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</si>
  <si>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</si>
  <si>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</si>
  <si>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</si>
  <si>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</si>
  <si>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</si>
  <si>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</si>
  <si>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</si>
  <si>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</si>
  <si>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</si>
  <si>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</si>
  <si>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</si>
  <si>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</si>
  <si>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</si>
  <si>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</si>
  <si>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</si>
  <si>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</si>
  <si>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</si>
  <si>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</si>
  <si>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</si>
  <si>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</si>
  <si>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</si>
  <si>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</si>
  <si>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</si>
  <si>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</si>
  <si>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</si>
  <si>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</si>
  <si>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</si>
  <si>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</si>
  <si>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</si>
  <si>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</si>
  <si>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</si>
  <si>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</si>
  <si>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</si>
  <si>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</si>
  <si>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</si>
  <si>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</si>
  <si>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</si>
  <si>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</si>
  <si>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</si>
  <si>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</si>
  <si>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</si>
  <si>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</si>
  <si>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</si>
  <si>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</si>
  <si>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</si>
  <si>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</si>
  <si>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</si>
  <si>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</si>
  <si>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</si>
  <si>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</si>
  <si>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</si>
  <si>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</si>
  <si>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</si>
  <si>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</si>
  <si>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</si>
  <si>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</si>
  <si>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</si>
  <si>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</si>
  <si>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</si>
  <si>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</si>
  <si>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</si>
  <si>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</si>
  <si>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</si>
  <si>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</si>
  <si>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</si>
  <si>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</si>
  <si>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</si>
  <si>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</si>
  <si>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</si>
  <si>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</si>
  <si>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</si>
  <si>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</si>
  <si>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</si>
  <si>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</si>
  <si>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</si>
  <si>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</si>
  <si>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</si>
  <si>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</si>
  <si>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</si>
  <si>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</si>
  <si>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</si>
  <si>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</si>
  <si>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</si>
  <si>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</si>
  <si>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</si>
  <si>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</si>
  <si>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</si>
  <si>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</si>
  <si>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</si>
  <si>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</si>
  <si>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</si>
  <si>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</si>
  <si>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</si>
  <si>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</si>
  <si>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</si>
  <si>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</si>
  <si>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</si>
  <si>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</si>
  <si>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</si>
  <si>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</si>
  <si>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</si>
  <si>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</si>
  <si>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</si>
  <si>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</si>
  <si>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</si>
  <si>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</si>
  <si>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</si>
  <si>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</si>
  <si>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</si>
  <si>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</si>
  <si>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</si>
  <si>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</si>
  <si>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</si>
  <si>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</si>
  <si>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</si>
  <si>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</si>
  <si>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</si>
  <si>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</si>
  <si>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</si>
  <si>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</si>
  <si>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</si>
  <si>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</si>
  <si>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</si>
  <si>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</si>
  <si>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</si>
  <si>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</si>
  <si>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</si>
  <si>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</si>
  <si>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</si>
  <si>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</si>
  <si>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</si>
  <si>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</si>
  <si>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</si>
  <si>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</si>
  <si>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</si>
  <si>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</si>
  <si>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</si>
  <si>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</si>
  <si>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</si>
  <si>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</si>
  <si>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</si>
  <si>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</si>
  <si>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</si>
  <si>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</si>
  <si>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</si>
  <si>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</si>
  <si>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</si>
  <si>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</si>
  <si>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</si>
  <si>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</si>
  <si>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</si>
  <si>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</si>
  <si>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</si>
  <si>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</si>
  <si>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</si>
  <si>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</si>
  <si>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</si>
  <si>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</si>
  <si>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</si>
  <si>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</si>
  <si>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</si>
  <si>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</si>
  <si>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</si>
  <si>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</si>
  <si>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</si>
  <si>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</si>
  <si>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</si>
  <si>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</si>
  <si>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</si>
  <si>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</si>
  <si>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</si>
  <si>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</si>
  <si>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</si>
  <si>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</si>
  <si>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</si>
  <si>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</si>
  <si>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</si>
  <si>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</si>
  <si>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</si>
  <si>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</si>
  <si>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</si>
  <si>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</si>
  <si>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</si>
  <si>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</si>
  <si>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</si>
  <si>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</si>
  <si>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</si>
  <si>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</si>
  <si>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</si>
  <si>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</si>
  <si>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</si>
  <si>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</si>
  <si>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</si>
  <si>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</si>
  <si>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</si>
  <si>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</si>
  <si>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</si>
  <si>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</si>
  <si>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</si>
  <si>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</si>
  <si>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</si>
  <si>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</si>
  <si>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</si>
  <si>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</si>
  <si>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</si>
  <si>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</si>
  <si>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</si>
  <si>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</si>
  <si>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</si>
  <si>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</si>
  <si>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</si>
  <si>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</si>
  <si>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</si>
  <si>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</si>
  <si>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</si>
  <si>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</si>
  <si>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</si>
  <si>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</si>
  <si>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</si>
  <si>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</si>
  <si>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</si>
  <si>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</si>
  <si>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</si>
  <si>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</si>
  <si>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</si>
  <si>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</si>
  <si>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</si>
  <si>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</si>
  <si>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</si>
  <si>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</si>
  <si>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</si>
  <si>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</si>
  <si>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</si>
  <si>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</si>
  <si>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</si>
  <si>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</si>
  <si>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</si>
  <si>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</si>
  <si>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</si>
  <si>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</si>
  <si>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</si>
  <si>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</si>
  <si>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</si>
  <si>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</si>
  <si>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</si>
  <si>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</si>
  <si>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</si>
  <si>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</si>
  <si>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</si>
  <si>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</si>
  <si>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</si>
  <si>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</si>
  <si>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</si>
  <si>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</si>
  <si>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</si>
  <si>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</si>
  <si>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</si>
  <si>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</si>
  <si>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</si>
  <si>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</si>
  <si>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</si>
  <si>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</si>
  <si>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</si>
  <si>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</si>
  <si>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</si>
  <si>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</si>
  <si>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</si>
  <si>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</si>
  <si>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</si>
  <si>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</si>
  <si>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</si>
  <si>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</si>
  <si>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</si>
  <si>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</si>
  <si>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</si>
  <si>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</si>
  <si>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</si>
  <si>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</si>
  <si>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</si>
  <si>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</si>
  <si>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</si>
  <si>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</si>
  <si>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</si>
  <si>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</si>
  <si>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</si>
  <si>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</si>
  <si>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</si>
  <si>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</si>
  <si>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</si>
  <si>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</si>
  <si>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</si>
  <si>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</si>
  <si>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</si>
  <si>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</si>
  <si>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</si>
  <si>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</si>
  <si>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</si>
  <si>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</si>
  <si>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</si>
  <si>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</si>
  <si>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</si>
  <si>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</si>
  <si>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</si>
  <si>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</si>
  <si>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</si>
  <si>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</si>
  <si>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</si>
  <si>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</si>
  <si>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</si>
  <si>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</si>
  <si>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</si>
  <si>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</si>
  <si>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</si>
  <si>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</si>
  <si>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</si>
  <si>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</si>
  <si>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</si>
  <si>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</si>
  <si>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</si>
  <si>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</si>
  <si>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</si>
  <si>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</si>
  <si>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</si>
  <si>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</si>
  <si>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</si>
  <si>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</si>
  <si>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</si>
  <si>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</si>
  <si>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</si>
  <si>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</si>
  <si>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</si>
  <si>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</si>
  <si>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</si>
  <si>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</si>
  <si>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</si>
  <si>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</si>
  <si>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</si>
  <si>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</si>
  <si>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</si>
  <si>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</si>
  <si>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</si>
  <si>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</si>
  <si>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</si>
  <si>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</si>
  <si>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</si>
  <si>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</si>
  <si>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</si>
  <si>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</si>
  <si>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</si>
  <si>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</si>
  <si>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</si>
  <si>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</si>
  <si>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</si>
  <si>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</si>
  <si>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</si>
  <si>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</si>
  <si>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</si>
  <si>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</si>
  <si>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</si>
  <si>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</si>
  <si>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</si>
  <si>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</si>
  <si>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</si>
  <si>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</si>
  <si>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</si>
  <si>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</si>
  <si>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</si>
  <si>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</si>
  <si>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</si>
  <si>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</si>
  <si>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</si>
  <si>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</si>
  <si>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</si>
  <si>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</si>
  <si>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</si>
  <si>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</si>
  <si>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</si>
  <si>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</si>
  <si>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</si>
  <si>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</si>
  <si>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</si>
  <si>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</si>
  <si>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</si>
  <si>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</si>
  <si>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</si>
  <si>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</si>
  <si>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</si>
  <si>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</si>
  <si>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</si>
  <si>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</si>
  <si>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</si>
  <si>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</si>
  <si>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</si>
  <si>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</si>
  <si>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</si>
  <si>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</si>
  <si>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</si>
  <si>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</si>
  <si>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</si>
  <si>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</si>
  <si>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</si>
  <si>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</si>
  <si>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</si>
  <si>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</si>
  <si>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</si>
  <si>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</si>
  <si>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</si>
  <si>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</si>
  <si>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</si>
  <si>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</si>
  <si>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</si>
  <si>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</si>
  <si>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</si>
  <si>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</si>
  <si>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</si>
  <si>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</si>
  <si>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</si>
  <si>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</si>
  <si>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</si>
  <si>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</si>
  <si>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</si>
  <si>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</si>
  <si>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</si>
  <si>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</si>
  <si>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</si>
  <si>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</si>
  <si>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</si>
  <si>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</si>
  <si>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</si>
  <si>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</si>
  <si>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</si>
  <si>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</si>
  <si>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</si>
  <si>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</si>
  <si>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</si>
  <si>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</si>
  <si>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</si>
  <si>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</si>
  <si>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</si>
  <si>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</si>
  <si>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</si>
  <si>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</si>
  <si>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</si>
  <si>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</si>
  <si>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</si>
  <si>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</si>
  <si>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</si>
  <si>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</si>
  <si>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</si>
  <si>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</si>
  <si>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</si>
  <si>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</si>
  <si>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</si>
  <si>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</si>
  <si>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</si>
  <si>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</si>
  <si>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</si>
  <si>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</si>
  <si>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</si>
  <si>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</si>
  <si>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</si>
  <si>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</si>
  <si>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</si>
  <si>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</si>
  <si>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</si>
  <si>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</si>
  <si>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</si>
  <si>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</si>
  <si>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</si>
  <si>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</si>
  <si>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</si>
  <si>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</si>
  <si>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</si>
  <si>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</si>
  <si>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</si>
  <si>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</si>
  <si>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</si>
  <si>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</si>
  <si>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</si>
  <si>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</si>
  <si>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</si>
  <si>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</si>
  <si>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</si>
  <si>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</si>
  <si>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</si>
  <si>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</si>
  <si>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</si>
  <si>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</si>
  <si>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</si>
  <si>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</si>
  <si>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</si>
  <si>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</si>
  <si>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</si>
  <si>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</si>
  <si>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</si>
  <si>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</si>
  <si>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</si>
  <si>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</si>
  <si>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</si>
  <si>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</si>
  <si>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</si>
  <si>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</si>
  <si>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</si>
  <si>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</si>
  <si>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</si>
  <si>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</si>
  <si>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</si>
  <si>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</si>
  <si>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</si>
  <si>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</si>
  <si>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</si>
  <si>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</si>
  <si>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</si>
  <si>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</si>
  <si>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</si>
  <si>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</si>
  <si>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</si>
  <si>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</si>
  <si>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</si>
  <si>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</si>
  <si>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</si>
  <si>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</si>
  <si>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</si>
  <si>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</si>
  <si>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</si>
  <si>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</si>
  <si>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</si>
  <si>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</si>
  <si>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</si>
  <si>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</si>
  <si>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</si>
  <si>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</si>
  <si>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</si>
  <si>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</si>
  <si>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</si>
  <si>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</si>
  <si>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</si>
  <si>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</si>
  <si>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</si>
  <si>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</si>
  <si>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</si>
  <si>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</si>
  <si>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</si>
  <si>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</si>
  <si>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</si>
  <si>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</si>
  <si>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</si>
  <si>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</si>
  <si>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</si>
  <si>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</si>
  <si>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</si>
  <si>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</si>
  <si>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</si>
  <si>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</si>
  <si>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</si>
  <si>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</si>
  <si>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</si>
  <si>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</si>
  <si>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</si>
  <si>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</si>
  <si>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</si>
  <si>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</si>
  <si>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</si>
  <si>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</si>
  <si>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</si>
  <si>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</si>
  <si>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</si>
  <si>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</si>
  <si>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</si>
  <si>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</si>
  <si>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</si>
  <si>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</si>
  <si>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</si>
  <si>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</si>
  <si>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</si>
  <si>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</si>
  <si>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</si>
  <si>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</si>
  <si>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</si>
  <si>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</si>
  <si>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</si>
  <si>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</si>
  <si>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</si>
  <si>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</si>
  <si>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</si>
  <si>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</si>
  <si>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</si>
  <si>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</si>
  <si>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</si>
  <si>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</si>
  <si>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</si>
  <si>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</si>
  <si>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</si>
  <si>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</si>
  <si>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</si>
  <si>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</si>
  <si>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</si>
  <si>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</si>
  <si>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</si>
  <si>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</si>
  <si>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</si>
  <si>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</si>
  <si>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</si>
  <si>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</si>
  <si>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</si>
  <si>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</si>
  <si>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</si>
  <si>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</si>
  <si>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</si>
  <si>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</si>
  <si>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</si>
  <si>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</si>
  <si>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</si>
  <si>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</si>
  <si>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</si>
  <si>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</si>
  <si>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</si>
  <si>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</si>
  <si>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</si>
  <si>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</si>
  <si>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</si>
  <si>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</si>
  <si>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</si>
  <si>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</si>
  <si>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</si>
  <si>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</si>
  <si>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</si>
  <si>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</si>
  <si>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</si>
  <si>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</si>
  <si>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</si>
  <si>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</si>
  <si>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</si>
  <si>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</si>
  <si>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</si>
  <si>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</si>
  <si>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</si>
  <si>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</si>
  <si>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</si>
  <si>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</si>
  <si>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</si>
  <si>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</si>
  <si>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</si>
  <si>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</si>
  <si>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</si>
  <si>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</si>
  <si>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</si>
  <si>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</si>
  <si>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</si>
  <si>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</si>
  <si>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</si>
  <si>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</si>
  <si>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</si>
  <si>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</si>
  <si>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</si>
  <si>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</si>
  <si>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</si>
  <si>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</si>
  <si>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</si>
  <si>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</si>
  <si>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</si>
  <si>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</si>
  <si>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</si>
  <si>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</si>
  <si>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</si>
  <si>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</si>
  <si>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</si>
  <si>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</si>
  <si>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</si>
  <si>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</si>
  <si>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</si>
  <si>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</si>
  <si>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</si>
  <si>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</si>
  <si>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</si>
  <si>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</si>
  <si>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</si>
  <si>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</si>
  <si>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</si>
  <si>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</si>
  <si>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</si>
  <si>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</si>
  <si>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</si>
  <si>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</si>
  <si>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</si>
  <si>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</si>
  <si>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</si>
  <si>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</si>
  <si>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</si>
  <si>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</si>
  <si>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</si>
  <si>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</si>
  <si>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</si>
  <si>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</si>
  <si>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</si>
  <si>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</si>
  <si>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</si>
  <si>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</si>
  <si>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</si>
  <si>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</si>
  <si>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</si>
  <si>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</si>
  <si>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</si>
  <si>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</si>
  <si>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</si>
  <si>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</si>
  <si>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</si>
  <si>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</si>
  <si>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</si>
  <si>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</si>
  <si>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</si>
  <si>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</si>
  <si>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</si>
  <si>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</si>
  <si>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</si>
  <si>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</si>
  <si>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</si>
  <si>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</si>
  <si>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</si>
  <si>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</si>
  <si>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</si>
  <si>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</si>
  <si>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</si>
  <si>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</si>
  <si>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</si>
  <si>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</si>
  <si>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</si>
  <si>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</si>
  <si>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</si>
  <si>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</si>
  <si>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</si>
  <si>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</si>
  <si>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</si>
  <si>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</si>
  <si>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</si>
  <si>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</si>
  <si>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</si>
  <si>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</si>
  <si>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</si>
  <si>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</si>
  <si>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</si>
  <si>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</si>
  <si>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</si>
  <si>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</si>
  <si>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</si>
  <si>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</si>
  <si>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</si>
  <si>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</si>
  <si>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</si>
  <si>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</si>
  <si>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</si>
  <si>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</si>
  <si>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</si>
  <si>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</si>
  <si>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</si>
  <si>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</si>
  <si>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</si>
  <si>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</si>
  <si>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</si>
  <si>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</si>
  <si>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</si>
  <si>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</si>
  <si>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</si>
  <si>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</si>
  <si>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</si>
  <si>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</si>
  <si>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</si>
  <si>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</si>
  <si>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</si>
  <si>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</si>
  <si>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</si>
  <si>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</si>
  <si>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</si>
  <si>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</si>
  <si>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</si>
  <si>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</si>
  <si>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</si>
  <si>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</si>
  <si>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</si>
  <si>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</si>
  <si>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</si>
  <si>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</si>
  <si>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</si>
  <si>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</si>
  <si>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</si>
  <si>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</si>
  <si>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</si>
  <si>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</si>
  <si>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</si>
  <si>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</si>
  <si>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</si>
  <si>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</si>
  <si>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</si>
  <si>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</si>
  <si>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</si>
  <si>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</si>
  <si>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</si>
  <si>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</si>
  <si>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</si>
  <si>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</si>
  <si>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</si>
  <si>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</si>
  <si>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</si>
  <si>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</si>
  <si>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</si>
  <si>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</si>
  <si>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</si>
  <si>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</si>
  <si>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</si>
  <si>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</si>
  <si>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</si>
  <si>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</si>
  <si>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</si>
  <si>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</si>
  <si>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</si>
  <si>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</si>
  <si>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</si>
  <si>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</si>
  <si>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</si>
  <si>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</si>
  <si>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</si>
  <si>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</si>
  <si>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</si>
  <si>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</si>
  <si>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</si>
  <si>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</si>
  <si>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</si>
  <si>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</si>
  <si>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</si>
  <si>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</si>
  <si>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</si>
  <si>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</si>
  <si>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</si>
  <si>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</si>
  <si>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</si>
  <si>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</si>
  <si>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</si>
  <si>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</si>
  <si>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</si>
  <si>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</si>
  <si>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</si>
  <si>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</si>
  <si>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</si>
  <si>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</si>
  <si>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</si>
  <si>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</si>
  <si>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</si>
  <si>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</si>
  <si>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</si>
  <si>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</si>
  <si>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</si>
  <si>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</si>
  <si>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</si>
  <si>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</si>
  <si>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</si>
  <si>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</si>
  <si>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</si>
  <si>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</si>
  <si>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</si>
  <si>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</si>
  <si>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</si>
  <si>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</si>
  <si>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</si>
  <si>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</si>
  <si>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</si>
  <si>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</si>
  <si>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</si>
  <si>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</si>
  <si>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</si>
  <si>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</si>
  <si>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</si>
  <si>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</si>
  <si>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</si>
  <si>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</si>
  <si>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</si>
  <si>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</si>
  <si>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</si>
  <si>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</si>
  <si>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</si>
  <si>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</si>
  <si>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</si>
  <si>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</si>
  <si>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</si>
  <si>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</si>
  <si>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</si>
  <si>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</si>
  <si>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</si>
  <si>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</si>
  <si>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</si>
  <si>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</si>
  <si>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</si>
  <si>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</si>
  <si>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</si>
  <si>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</si>
  <si>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</si>
  <si>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</si>
  <si>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</si>
  <si>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</si>
  <si>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</si>
  <si>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</si>
  <si>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</si>
  <si>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</si>
  <si>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</si>
  <si>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</si>
  <si>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</si>
  <si>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</si>
  <si>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</si>
  <si>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</si>
  <si>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</si>
  <si>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</si>
  <si>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</si>
  <si>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</si>
  <si>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</si>
  <si>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</si>
  <si>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</si>
  <si>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</si>
  <si>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</si>
  <si>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</si>
  <si>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</si>
  <si>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</si>
  <si>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</si>
  <si>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</si>
  <si>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</si>
  <si>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</si>
  <si>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</si>
  <si>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</si>
  <si>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</si>
  <si>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</si>
  <si>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</si>
  <si>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</si>
  <si>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</si>
  <si>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</si>
  <si>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</si>
  <si>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</si>
  <si>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</si>
  <si>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</si>
  <si>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</si>
  <si>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</si>
  <si>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</si>
  <si>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</si>
  <si>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</si>
  <si>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</si>
  <si>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</si>
  <si>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</si>
  <si>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</si>
  <si>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</si>
  <si>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</si>
  <si>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</si>
  <si>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</si>
  <si>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</si>
  <si>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</si>
  <si>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</si>
  <si>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</si>
  <si>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</si>
  <si>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</si>
  <si>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</si>
  <si>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</si>
  <si>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</si>
  <si>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</si>
  <si>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</si>
  <si>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</si>
  <si>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</si>
  <si>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</si>
  <si>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</si>
  <si>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</si>
  <si>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</si>
  <si>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</si>
  <si>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</si>
  <si>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</si>
  <si>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</si>
  <si>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</si>
  <si>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</si>
  <si>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</si>
  <si>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</si>
  <si>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</si>
  <si>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</si>
  <si>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</si>
  <si>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</si>
  <si>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</si>
  <si>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</si>
  <si>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</si>
  <si>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</si>
  <si>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</si>
  <si>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</si>
  <si>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</si>
  <si>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</si>
  <si>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</si>
  <si>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</si>
  <si>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</si>
  <si>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</si>
  <si>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</si>
  <si>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</si>
  <si>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</si>
  <si>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</si>
  <si>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</si>
  <si>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</si>
  <si>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</si>
  <si>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</si>
  <si>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</si>
  <si>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</si>
  <si>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</si>
  <si>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</si>
  <si>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</si>
  <si>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</si>
  <si>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</si>
  <si>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</si>
  <si>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</si>
  <si>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</si>
  <si>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</si>
  <si>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</si>
  <si>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</si>
  <si>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</si>
  <si>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</si>
  <si>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</si>
  <si>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</si>
  <si>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</si>
  <si>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</si>
  <si>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</si>
  <si>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</si>
  <si>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</si>
  <si>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</si>
  <si>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</si>
  <si>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</si>
  <si>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</si>
  <si>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</si>
  <si>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</si>
  <si>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</si>
  <si>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</si>
  <si>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</si>
  <si>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</si>
  <si>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</si>
  <si>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</si>
  <si>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</si>
  <si>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</si>
  <si>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</si>
  <si>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</si>
  <si>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</si>
  <si>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</si>
  <si>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</si>
  <si>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</si>
  <si>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</si>
  <si>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</si>
  <si>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</si>
  <si>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</si>
  <si>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</si>
  <si>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</si>
  <si>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</si>
  <si>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</si>
  <si>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</si>
  <si>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</si>
  <si>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</si>
  <si>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</si>
  <si>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</si>
  <si>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</si>
  <si>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</si>
  <si>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</si>
  <si>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</si>
  <si>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</si>
  <si>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</si>
  <si>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</si>
  <si>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</si>
  <si>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</si>
  <si>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</si>
  <si>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</si>
  <si>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</si>
  <si>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</si>
  <si>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</si>
  <si>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</si>
  <si>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</si>
  <si>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</si>
  <si>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</si>
  <si>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</si>
  <si>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</si>
  <si>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</si>
  <si>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</si>
  <si>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</si>
  <si>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</si>
  <si>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</si>
  <si>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</si>
  <si>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</si>
  <si>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</si>
  <si>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</si>
  <si>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</si>
  <si>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</si>
  <si>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</si>
  <si>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</si>
  <si>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</si>
  <si>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</si>
  <si>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</si>
  <si>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</si>
  <si>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</si>
  <si>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</si>
  <si>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</si>
  <si>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</si>
  <si>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</si>
  <si>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</si>
  <si>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</si>
  <si>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</si>
  <si>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</si>
  <si>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</si>
  <si>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</si>
  <si>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</si>
  <si>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</si>
  <si>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</si>
  <si>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</si>
  <si>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</si>
  <si>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</si>
  <si>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</si>
  <si>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</si>
  <si>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</si>
  <si>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</si>
  <si>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</si>
  <si>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</si>
  <si>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</si>
  <si>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</si>
  <si>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</si>
  <si>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</si>
  <si>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</si>
  <si>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</si>
  <si>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</si>
  <si>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</si>
  <si>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</si>
  <si>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</si>
  <si>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</si>
  <si>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</si>
  <si>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</si>
  <si>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</si>
  <si>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</si>
  <si>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</si>
  <si>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</si>
  <si>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</si>
  <si>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</si>
  <si>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</si>
  <si>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</si>
  <si>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</si>
  <si>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</si>
  <si>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</si>
  <si>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</si>
  <si>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</si>
  <si>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</si>
  <si>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</si>
  <si>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</si>
  <si>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</si>
  <si>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</si>
  <si>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</si>
  <si>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</si>
  <si>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</si>
  <si>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</si>
  <si>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</si>
  <si>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</si>
  <si>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</si>
  <si>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</si>
  <si>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</si>
  <si>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</si>
  <si>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</si>
  <si>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</si>
  <si>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</si>
  <si>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</si>
  <si>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</si>
  <si>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</si>
  <si>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</si>
  <si>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</si>
  <si>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</si>
  <si>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</si>
  <si>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</si>
  <si>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</si>
  <si>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</si>
  <si>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</si>
  <si>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</si>
  <si>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</si>
  <si>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</si>
  <si>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</si>
  <si>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</si>
  <si>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</si>
  <si>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</si>
  <si>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</si>
  <si>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</si>
  <si>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</si>
  <si>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</si>
  <si>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</si>
  <si>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</si>
  <si>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</si>
  <si>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</si>
  <si>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</si>
  <si>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</si>
  <si>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</si>
  <si>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</si>
  <si>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</si>
  <si>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</si>
  <si>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</si>
  <si>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</si>
  <si>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</si>
  <si>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</si>
  <si>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</si>
  <si>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</si>
  <si>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</si>
  <si>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</si>
  <si>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</si>
  <si>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</si>
  <si>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</si>
  <si>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</si>
  <si>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</si>
  <si>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</si>
  <si>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</si>
  <si>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</si>
  <si>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</si>
  <si>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</si>
  <si>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</si>
  <si>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</si>
  <si>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</si>
  <si>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</si>
  <si>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</si>
  <si>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</si>
  <si>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</si>
  <si>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</si>
  <si>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</si>
  <si>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</si>
  <si>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</si>
  <si>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</si>
  <si>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</si>
  <si>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</si>
  <si>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</si>
  <si>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</si>
  <si>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</si>
  <si>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</si>
  <si>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</si>
  <si>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</si>
  <si>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</si>
  <si>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</si>
  <si>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</si>
  <si>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</si>
  <si>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</si>
  <si>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</si>
  <si>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</si>
  <si>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</si>
  <si>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</si>
  <si>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</si>
  <si>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</si>
  <si>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</si>
  <si>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</si>
  <si>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</si>
  <si>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</si>
  <si>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</si>
  <si>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</si>
  <si>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</si>
  <si>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</si>
  <si>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</si>
  <si>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</si>
  <si>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</si>
  <si>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</si>
  <si>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</si>
  <si>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</si>
  <si>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</si>
  <si>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</si>
  <si>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</si>
  <si>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</si>
  <si>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</si>
  <si>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</si>
  <si>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</si>
  <si>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</si>
  <si>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</si>
  <si>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</si>
  <si>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</si>
  <si>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</si>
  <si>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</si>
  <si>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</si>
  <si>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</si>
  <si>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</si>
  <si>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</si>
  <si>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</si>
  <si>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</si>
  <si>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</si>
  <si>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</si>
  <si>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</si>
  <si>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</si>
  <si>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</si>
  <si>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</si>
  <si>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</si>
  <si>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</si>
  <si>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</si>
  <si>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</si>
  <si>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</si>
  <si>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</si>
  <si>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</si>
  <si>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</si>
  <si>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</si>
  <si>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</si>
  <si>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</si>
  <si>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</si>
  <si>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</si>
  <si>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</si>
  <si>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</si>
  <si>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</si>
  <si>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</si>
  <si>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</si>
  <si>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</si>
  <si>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</si>
  <si>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</si>
  <si>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</si>
  <si>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</si>
  <si>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</si>
  <si>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</si>
  <si>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</si>
  <si>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</si>
  <si>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</si>
  <si>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</si>
  <si>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</si>
  <si>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</si>
  <si>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</si>
  <si>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</si>
  <si>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</si>
  <si>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</si>
  <si>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</si>
  <si>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</si>
  <si>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</si>
  <si>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</si>
  <si>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</si>
  <si>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</si>
  <si>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</si>
  <si>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</si>
  <si>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</si>
  <si>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</si>
  <si>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</si>
  <si>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</si>
  <si>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</si>
  <si>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</si>
  <si>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</si>
  <si>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</si>
  <si>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</si>
  <si>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</si>
  <si>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</si>
  <si>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</si>
  <si>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</si>
  <si>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</si>
  <si>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</si>
  <si>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</si>
  <si>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</si>
  <si>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</si>
  <si>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</si>
  <si>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</si>
  <si>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</si>
  <si>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</si>
  <si>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</si>
  <si>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</si>
  <si>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</si>
  <si>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</si>
  <si>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</si>
  <si>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</si>
  <si>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</si>
  <si>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</si>
  <si>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</si>
  <si>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</si>
  <si>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</si>
  <si>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</si>
  <si>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</si>
  <si>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</si>
  <si>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</si>
  <si>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</si>
  <si>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</si>
  <si>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</si>
  <si>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</si>
  <si>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</si>
  <si>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</si>
  <si>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</si>
  <si>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</si>
  <si>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</si>
  <si>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</si>
  <si>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</si>
  <si>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</si>
  <si>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</si>
  <si>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</si>
  <si>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</si>
  <si>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</si>
  <si>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</si>
  <si>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</si>
  <si>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</si>
  <si>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</si>
  <si>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</si>
  <si>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</si>
  <si>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</si>
  <si>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</si>
  <si>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</si>
  <si>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</si>
  <si>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</si>
  <si>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</si>
  <si>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</si>
  <si>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</si>
  <si>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</si>
  <si>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</si>
  <si>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</si>
  <si>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</si>
  <si>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</si>
  <si>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</si>
  <si>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</si>
  <si>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</si>
  <si>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</si>
  <si>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</si>
  <si>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</si>
  <si>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</si>
  <si>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</si>
  <si>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</si>
  <si>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</si>
  <si>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</si>
  <si>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</si>
  <si>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</si>
  <si>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</si>
  <si>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</si>
  <si>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</si>
  <si>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</si>
  <si>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</si>
  <si>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</si>
  <si>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</si>
  <si>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</si>
  <si>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</si>
  <si>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</si>
  <si>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</si>
  <si>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</si>
  <si>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</si>
  <si>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</si>
  <si>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</si>
  <si>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</si>
  <si>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</si>
  <si>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</si>
  <si>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</si>
  <si>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</si>
  <si>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</si>
  <si>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</si>
  <si>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</si>
  <si>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</si>
  <si>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</si>
  <si>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</si>
  <si>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</si>
  <si>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</si>
  <si>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</si>
  <si>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</si>
  <si>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</si>
  <si>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</si>
  <si>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</si>
  <si>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</si>
  <si>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</si>
  <si>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</si>
  <si>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</si>
  <si>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</si>
  <si>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</si>
  <si>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</si>
  <si>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</si>
  <si>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</si>
  <si>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</si>
  <si>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</si>
  <si>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</si>
  <si>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</si>
  <si>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</si>
  <si>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</si>
  <si>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</si>
  <si>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</si>
  <si>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</si>
  <si>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</si>
  <si>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</si>
  <si>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</si>
  <si>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</si>
  <si>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</si>
  <si>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</si>
  <si>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</si>
  <si>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</si>
  <si>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</si>
  <si>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</si>
  <si>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</si>
  <si>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</si>
  <si>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</si>
  <si>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</si>
  <si>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</si>
  <si>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</si>
  <si>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</si>
  <si>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</si>
  <si>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</si>
  <si>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</si>
  <si>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</si>
  <si>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</si>
  <si>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</si>
  <si>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</si>
  <si>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</si>
  <si>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</si>
  <si>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</si>
  <si>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</si>
  <si>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</si>
  <si>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</si>
  <si>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</si>
  <si>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</si>
  <si>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</si>
  <si>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</si>
  <si>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</si>
  <si>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</si>
  <si>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</si>
  <si>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</si>
  <si>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</si>
  <si>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</si>
  <si>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</si>
  <si>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</si>
  <si>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</si>
  <si>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</si>
  <si>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</si>
  <si>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</si>
  <si>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</si>
  <si>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</si>
  <si>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</si>
  <si>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</si>
  <si>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</si>
  <si>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</si>
  <si>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</si>
  <si>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</si>
  <si>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</si>
  <si>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</si>
  <si>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</si>
  <si>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</si>
  <si>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</si>
  <si>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</si>
  <si>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</si>
  <si>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</si>
  <si>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</si>
  <si>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</si>
  <si>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</si>
  <si>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</si>
  <si>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</si>
  <si>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</si>
  <si>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</si>
  <si>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</si>
  <si>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</si>
  <si>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</si>
  <si>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</si>
  <si>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</si>
  <si>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</si>
  <si>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</si>
  <si>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</si>
  <si>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</si>
  <si>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</si>
  <si>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</si>
  <si>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</si>
  <si>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</si>
  <si>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</si>
  <si>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</si>
  <si>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</si>
  <si>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</si>
  <si>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</si>
  <si>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</si>
  <si>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</si>
  <si>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</si>
  <si>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</si>
  <si>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</si>
  <si>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</si>
  <si>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</si>
  <si>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</si>
  <si>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</si>
  <si>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</si>
  <si>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</si>
  <si>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</si>
  <si>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</si>
  <si>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</si>
  <si>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</si>
  <si>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</si>
  <si>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</si>
  <si>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</si>
  <si>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</si>
  <si>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</si>
  <si>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</si>
  <si>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</si>
  <si>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</si>
  <si>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</si>
  <si>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</si>
  <si>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</si>
  <si>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</si>
  <si>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</si>
  <si>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</si>
  <si>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</si>
  <si>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</si>
  <si>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</si>
  <si>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</si>
  <si>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</si>
  <si>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</si>
  <si>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</si>
  <si>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</si>
  <si>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</si>
  <si>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</si>
  <si>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</si>
  <si>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</si>
  <si>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</si>
  <si>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</si>
  <si>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</si>
  <si>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</si>
  <si>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</si>
  <si>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</si>
  <si>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</si>
  <si>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</si>
  <si>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</si>
  <si>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</si>
  <si>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</si>
  <si>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</si>
  <si>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</si>
  <si>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</si>
  <si>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</si>
  <si>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</si>
  <si>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</si>
  <si>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</si>
  <si>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</si>
  <si>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</si>
  <si>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</si>
  <si>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</si>
  <si>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</si>
  <si>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</si>
  <si>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</si>
  <si>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</si>
  <si>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</si>
  <si>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</si>
  <si>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</si>
  <si>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</si>
  <si>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</si>
  <si>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</si>
  <si>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</si>
  <si>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</si>
  <si>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</si>
  <si>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</si>
  <si>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</si>
  <si>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</si>
  <si>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</si>
  <si>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</si>
  <si>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</si>
  <si>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</si>
  <si>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</si>
  <si>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</si>
  <si>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</si>
  <si>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</si>
  <si>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</si>
  <si>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</si>
  <si>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</si>
  <si>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</si>
  <si>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</si>
  <si>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</si>
  <si>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</si>
  <si>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</si>
  <si>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</si>
  <si>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</si>
  <si>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</si>
  <si>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</si>
  <si>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</si>
  <si>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</si>
  <si>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</si>
  <si>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</si>
  <si>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</si>
  <si>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</si>
  <si>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</si>
  <si>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</si>
  <si>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</si>
  <si>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</si>
  <si>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</si>
  <si>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</si>
  <si>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</si>
  <si>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</si>
  <si>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</si>
  <si>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</si>
  <si>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</si>
  <si>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</si>
  <si>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</si>
  <si>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</si>
  <si>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</si>
  <si>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</si>
  <si>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</si>
  <si>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</si>
  <si>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</si>
  <si>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</si>
  <si>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</si>
  <si>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</si>
  <si>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</si>
  <si>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</si>
  <si>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</si>
  <si>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</si>
  <si>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</si>
  <si>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</si>
  <si>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</si>
  <si>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</si>
  <si>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</si>
  <si>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</si>
  <si>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</si>
  <si>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</si>
  <si>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</si>
  <si>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</si>
  <si>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</si>
  <si>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</si>
  <si>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</si>
  <si>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</si>
  <si>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</si>
  <si>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</si>
  <si>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</si>
  <si>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</si>
  <si>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</si>
  <si>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</si>
  <si>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</si>
  <si>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</si>
  <si>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</si>
  <si>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</si>
  <si>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</si>
  <si>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</si>
  <si>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</si>
  <si>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</si>
  <si>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</si>
  <si>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</si>
  <si>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</si>
  <si>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</si>
  <si>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</si>
  <si>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</si>
  <si>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</si>
  <si>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</si>
  <si>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</si>
  <si>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</si>
  <si>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</si>
  <si>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</si>
  <si>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</si>
  <si>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</si>
  <si>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</si>
  <si>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</si>
  <si>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</si>
  <si>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</si>
  <si>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</si>
  <si>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</si>
  <si>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</si>
  <si>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</si>
  <si>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</si>
  <si>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</si>
  <si>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</si>
  <si>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</si>
  <si>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</si>
  <si>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</si>
  <si>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</si>
  <si>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</si>
  <si>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</si>
  <si>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</si>
  <si>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</si>
  <si>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</si>
  <si>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</si>
  <si>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</si>
  <si>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</si>
  <si>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</si>
  <si>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</si>
  <si>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</si>
  <si>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</si>
  <si>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</si>
  <si>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</si>
  <si>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</si>
  <si>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</si>
  <si>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</si>
  <si>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</si>
  <si>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</si>
  <si>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</si>
  <si>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</si>
  <si>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</si>
  <si>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</si>
  <si>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</si>
  <si>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</si>
  <si>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</si>
  <si>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</si>
  <si>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</si>
  <si>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</si>
  <si>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</si>
  <si>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</si>
  <si>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</si>
  <si>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</si>
  <si>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</si>
  <si>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</si>
  <si>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</si>
  <si>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</si>
  <si>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</si>
  <si>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</si>
  <si>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</si>
  <si>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</si>
  <si>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</si>
  <si>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</si>
  <si>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</si>
  <si>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</si>
  <si>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</si>
  <si>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</si>
  <si>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</si>
  <si>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</si>
  <si>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</si>
  <si>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</si>
  <si>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</si>
  <si>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</si>
  <si>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</si>
  <si>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</si>
  <si>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</si>
  <si>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</si>
  <si>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</si>
  <si>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</si>
  <si>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</si>
  <si>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</si>
  <si>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</si>
  <si>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</si>
  <si>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</si>
  <si>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</si>
  <si>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</si>
  <si>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</si>
  <si>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</si>
  <si>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</si>
  <si>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</si>
  <si>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</si>
  <si>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</si>
  <si>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</si>
  <si>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</si>
  <si>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</si>
  <si>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</si>
  <si>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</si>
  <si>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</si>
  <si>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</si>
  <si>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</si>
  <si>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</si>
  <si>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</si>
  <si>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</si>
  <si>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</si>
  <si>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</si>
  <si>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</si>
  <si>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</si>
  <si>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</si>
  <si>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</si>
  <si>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</si>
  <si>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</si>
  <si>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</si>
  <si>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</si>
  <si>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</si>
  <si>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</si>
  <si>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</si>
  <si>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</si>
  <si>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</si>
  <si>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</si>
  <si>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</si>
  <si>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</si>
  <si>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</si>
  <si>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</si>
  <si>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</si>
  <si>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</si>
  <si>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</si>
  <si>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</si>
  <si>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</si>
  <si>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</si>
  <si>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</si>
  <si>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</si>
  <si>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</si>
  <si>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</si>
  <si>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</si>
  <si>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</si>
  <si>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</si>
  <si>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</si>
  <si>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</si>
  <si>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</si>
  <si>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</si>
  <si>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</si>
  <si>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</si>
  <si>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</si>
  <si>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</si>
  <si>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</si>
  <si>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</si>
  <si>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</si>
  <si>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</si>
  <si>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</si>
  <si>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</si>
  <si>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</si>
  <si>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</si>
  <si>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</si>
  <si>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</si>
  <si>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</si>
  <si>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</si>
  <si>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</si>
  <si>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</si>
  <si>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</si>
  <si>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</si>
  <si>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</si>
  <si>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</si>
  <si>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</si>
  <si>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</si>
  <si>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</si>
  <si>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</si>
  <si>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</si>
  <si>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</si>
  <si>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</si>
  <si>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</si>
  <si>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</si>
  <si>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</si>
  <si>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</si>
  <si>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</si>
  <si>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</si>
  <si>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</si>
  <si>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</si>
  <si>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</si>
  <si>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</si>
  <si>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</si>
  <si>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</si>
  <si>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</si>
  <si>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</si>
  <si>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</si>
  <si>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</si>
  <si>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</si>
  <si>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</si>
  <si>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</si>
  <si>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</si>
  <si>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</si>
  <si>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</si>
  <si>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</si>
  <si>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</si>
  <si>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</si>
  <si>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</si>
  <si>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</si>
  <si>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</si>
  <si>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</si>
  <si>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</si>
  <si>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</si>
  <si>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</si>
  <si>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</si>
  <si>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</si>
  <si>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</si>
  <si>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</si>
  <si>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</si>
  <si>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</si>
  <si>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</si>
  <si>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</si>
  <si>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</si>
  <si>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</si>
  <si>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</si>
  <si>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</si>
  <si>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</si>
  <si>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</si>
  <si>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</si>
  <si>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</si>
  <si>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</si>
  <si>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</si>
  <si>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</si>
  <si>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</si>
  <si>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</si>
  <si>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</si>
  <si>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</si>
  <si>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</si>
  <si>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</si>
  <si>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</si>
  <si>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</si>
  <si>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</si>
  <si>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</si>
  <si>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</si>
  <si>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</si>
  <si>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</si>
  <si>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</si>
  <si>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</si>
  <si>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</si>
  <si>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</si>
  <si>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</si>
  <si>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</si>
  <si>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</si>
  <si>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</si>
  <si>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</si>
  <si>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</si>
  <si>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</si>
  <si>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</si>
  <si>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</si>
  <si>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</si>
  <si>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</si>
  <si>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</si>
  <si>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</si>
  <si>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</si>
  <si>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</si>
  <si>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</si>
  <si>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</si>
  <si>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</si>
  <si>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</si>
  <si>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</si>
  <si>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</si>
  <si>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</si>
  <si>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</si>
  <si>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</si>
  <si>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</si>
  <si>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</si>
  <si>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</si>
  <si>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</si>
  <si>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</si>
  <si>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</si>
  <si>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</si>
  <si>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</si>
  <si>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</si>
  <si>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</si>
  <si>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</si>
  <si>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</si>
  <si>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</si>
  <si>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</si>
  <si>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</si>
  <si>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</si>
  <si>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</si>
  <si>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</si>
  <si>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</si>
  <si>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</si>
  <si>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</si>
  <si>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</si>
  <si>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</si>
  <si>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</si>
  <si>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</si>
  <si>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</si>
  <si>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</si>
  <si>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</si>
  <si>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</si>
  <si>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</si>
  <si>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</si>
  <si>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</si>
  <si>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</si>
  <si>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</si>
  <si>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</si>
  <si>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</si>
  <si>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</si>
  <si>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</si>
  <si>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</si>
  <si>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</si>
  <si>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</si>
  <si>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</si>
  <si>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</si>
  <si>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</si>
  <si>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</si>
  <si>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</si>
  <si>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</si>
  <si>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</si>
  <si>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</si>
  <si>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</si>
  <si>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</si>
  <si>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</si>
  <si>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</si>
  <si>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</si>
  <si>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</si>
  <si>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</si>
  <si>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</si>
  <si>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</si>
  <si>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</si>
  <si>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</si>
  <si>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</si>
  <si>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</si>
  <si>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</si>
  <si>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</si>
  <si>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</si>
  <si>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</si>
  <si>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</si>
  <si>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</si>
  <si>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</si>
  <si>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</si>
  <si>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</si>
  <si>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</si>
  <si>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</si>
  <si>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</si>
  <si>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</si>
  <si>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</si>
  <si>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</si>
  <si>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</si>
  <si>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</si>
  <si>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</si>
  <si>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</si>
  <si>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</si>
  <si>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</si>
  <si>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</si>
  <si>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</si>
  <si>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</si>
  <si>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</si>
  <si>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</si>
  <si>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</si>
  <si>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</si>
  <si>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</si>
  <si>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</si>
  <si>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</si>
  <si>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</si>
  <si>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</si>
  <si>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</si>
  <si>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</si>
  <si>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</si>
  <si>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</si>
  <si>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</si>
  <si>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</si>
  <si>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</si>
  <si>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</si>
  <si>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</si>
  <si>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</si>
  <si>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</si>
  <si>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</si>
  <si>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</si>
  <si>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</si>
  <si>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</si>
  <si>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</si>
  <si>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</si>
  <si>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</si>
  <si>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</si>
  <si>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</si>
  <si>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</si>
  <si>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</si>
  <si>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</si>
  <si>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</si>
  <si>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</si>
  <si>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</si>
  <si>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</si>
  <si>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</si>
  <si>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</si>
  <si>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</si>
  <si>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</si>
  <si>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</si>
  <si>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</si>
  <si>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</si>
  <si>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</si>
  <si>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</si>
  <si>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</si>
  <si>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</si>
  <si>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</si>
  <si>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</si>
  <si>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</si>
  <si>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</si>
  <si>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</si>
  <si>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</si>
  <si>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</si>
  <si>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</si>
  <si>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</si>
  <si>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</si>
  <si>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</si>
  <si>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</si>
  <si>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</si>
  <si>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</si>
  <si>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</si>
  <si>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</si>
  <si>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</si>
  <si>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</si>
  <si>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</si>
  <si>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</si>
  <si>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</si>
  <si>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</si>
  <si>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</si>
  <si>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</si>
  <si>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</si>
  <si>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</si>
  <si>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</si>
  <si>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</si>
  <si>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</si>
  <si>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</si>
  <si>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</si>
  <si>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</si>
  <si>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</si>
  <si>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</si>
  <si>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</si>
  <si>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</si>
  <si>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</si>
  <si>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</si>
  <si>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</si>
  <si>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</si>
  <si>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</si>
  <si>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</si>
  <si>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</si>
  <si>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</si>
  <si>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</si>
  <si>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</si>
  <si>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</si>
  <si>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</si>
  <si>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</si>
  <si>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</si>
  <si>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</si>
  <si>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</si>
  <si>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</si>
  <si>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</si>
  <si>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</si>
  <si>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</si>
  <si>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</si>
  <si>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</si>
  <si>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</si>
  <si>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</si>
  <si>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</si>
  <si>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</si>
  <si>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</si>
  <si>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</si>
  <si>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</si>
  <si>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</si>
  <si>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</si>
  <si>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</si>
  <si>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</si>
  <si>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</si>
  <si>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</si>
  <si>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</si>
  <si>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</si>
  <si>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</si>
  <si>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</si>
  <si>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</si>
  <si>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</si>
  <si>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</si>
  <si>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</si>
  <si>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</si>
  <si>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</si>
  <si>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</si>
  <si>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</si>
  <si>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</si>
  <si>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</si>
  <si>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</si>
  <si>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</si>
  <si>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</si>
  <si>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</si>
  <si>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</si>
  <si>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</si>
  <si>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</si>
  <si>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</si>
  <si>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</si>
  <si>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</si>
  <si>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</si>
  <si>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</si>
  <si>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</si>
  <si>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</si>
  <si>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</si>
  <si>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</si>
  <si>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</si>
  <si>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</si>
  <si>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</si>
  <si>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</si>
  <si>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</si>
  <si>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</si>
  <si>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</si>
  <si>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</si>
  <si>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</si>
  <si>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</si>
  <si>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</si>
  <si>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</si>
  <si>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</si>
  <si>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</si>
  <si>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</si>
  <si>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</si>
  <si>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</si>
  <si>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</si>
  <si>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</si>
  <si>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</si>
  <si>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</si>
  <si>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</si>
  <si>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</si>
  <si>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</si>
  <si>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</si>
  <si>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</si>
  <si>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</si>
  <si>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</si>
  <si>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</si>
  <si>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</si>
  <si>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</si>
  <si>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</si>
  <si>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</si>
  <si>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</si>
  <si>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</si>
  <si>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</si>
  <si>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</si>
  <si>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</si>
  <si>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</si>
  <si>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</si>
  <si>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</si>
  <si>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</si>
  <si>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</si>
  <si>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</si>
  <si>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</si>
  <si>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</si>
  <si>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</si>
  <si>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</si>
  <si>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</si>
  <si>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</si>
  <si>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</si>
  <si>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</si>
  <si>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</si>
  <si>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</si>
  <si>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</si>
  <si>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</si>
  <si>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</si>
  <si>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</si>
  <si>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</si>
  <si>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</si>
  <si>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</si>
  <si>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</si>
  <si>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</si>
  <si>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</si>
  <si>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</si>
  <si>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</si>
  <si>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</si>
  <si>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</si>
  <si>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</si>
  <si>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</si>
  <si>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</si>
  <si>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</si>
  <si>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</si>
  <si>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</si>
  <si>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</si>
  <si>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</si>
  <si>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</si>
  <si>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</si>
  <si>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</si>
  <si>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</si>
  <si>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</si>
  <si>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</si>
  <si>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</si>
  <si>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</si>
  <si>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</si>
  <si>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</si>
  <si>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</si>
  <si>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</si>
  <si>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</si>
  <si>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</si>
  <si>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</si>
  <si>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</si>
  <si>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</si>
  <si>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</si>
  <si>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</si>
  <si>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</si>
  <si>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</si>
  <si>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</si>
  <si>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</si>
  <si>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</si>
  <si>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</si>
  <si>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</si>
  <si>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</si>
  <si>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</si>
  <si>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</si>
  <si>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</si>
  <si>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</si>
  <si>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</si>
  <si>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</si>
  <si>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</si>
  <si>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</si>
  <si>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</si>
  <si>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</si>
  <si>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</si>
  <si>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</si>
  <si>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</si>
  <si>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</si>
  <si>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</si>
  <si>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</si>
  <si>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</si>
  <si>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</si>
  <si>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</si>
  <si>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</si>
  <si>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</si>
  <si>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</si>
  <si>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</si>
  <si>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</si>
  <si>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</si>
  <si>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</si>
  <si>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</si>
  <si>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</si>
  <si>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</si>
  <si>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</si>
  <si>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</si>
  <si>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</si>
  <si>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</si>
  <si>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</si>
  <si>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</si>
  <si>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</si>
  <si>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</si>
  <si>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</si>
  <si>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</si>
  <si>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</si>
  <si>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</si>
  <si>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</si>
  <si>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</si>
  <si>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</si>
  <si>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</si>
  <si>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</si>
  <si>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</si>
  <si>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</si>
  <si>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</si>
  <si>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</si>
  <si>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</si>
  <si>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</si>
  <si>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</si>
  <si>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</si>
  <si>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</si>
  <si>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</si>
  <si>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</si>
  <si>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</si>
  <si>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</si>
  <si>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</si>
  <si>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</si>
  <si>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</si>
  <si>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</si>
  <si>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</si>
  <si>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</si>
  <si>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</si>
  <si>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</si>
  <si>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</si>
  <si>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</si>
  <si>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</si>
  <si>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</si>
  <si>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</si>
  <si>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</si>
  <si>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</si>
  <si>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</si>
  <si>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</si>
  <si>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</si>
  <si>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</si>
  <si>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</si>
  <si>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</si>
  <si>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</si>
  <si>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</si>
  <si>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</si>
  <si>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</si>
  <si>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</si>
  <si>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</si>
  <si>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</si>
  <si>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</si>
  <si>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</si>
  <si>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</si>
  <si>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</si>
  <si>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</si>
  <si>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</si>
  <si>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</si>
  <si>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</si>
  <si>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</si>
  <si>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</si>
  <si>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</si>
  <si>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</si>
  <si>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</si>
  <si>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</si>
  <si>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</si>
  <si>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</si>
  <si>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</si>
  <si>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</si>
  <si>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</si>
  <si>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</si>
  <si>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</si>
  <si>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</si>
  <si>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</si>
  <si>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</si>
  <si>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</si>
  <si>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</si>
  <si>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</si>
  <si>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</si>
  <si>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</si>
  <si>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</si>
  <si>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</si>
  <si>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</si>
  <si>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</si>
  <si>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</si>
  <si>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</si>
  <si>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</si>
  <si>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</si>
  <si>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</si>
  <si>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</si>
  <si>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</si>
  <si>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</si>
  <si>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</si>
  <si>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</si>
  <si>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</si>
  <si>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</si>
  <si>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</si>
  <si>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</si>
  <si>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</si>
  <si>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</si>
  <si>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</si>
  <si>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</si>
  <si>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</si>
  <si>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</si>
  <si>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</si>
  <si>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</si>
  <si>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</si>
  <si>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</si>
  <si>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</si>
  <si>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</si>
  <si>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</si>
  <si>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</si>
  <si>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</si>
  <si>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</si>
  <si>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</si>
  <si>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</si>
  <si>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</si>
  <si>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</si>
  <si>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</si>
  <si>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</si>
  <si>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</si>
  <si>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</si>
  <si>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</si>
  <si>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</si>
  <si>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</si>
  <si>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</si>
  <si>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</si>
  <si>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</si>
  <si>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</si>
  <si>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</si>
  <si>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</si>
  <si>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</si>
  <si>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</si>
  <si>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</si>
  <si>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</si>
  <si>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</si>
  <si>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</si>
  <si>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</si>
  <si>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</si>
  <si>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</si>
  <si>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</si>
  <si>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</si>
  <si>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</si>
  <si>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</si>
  <si>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</si>
  <si>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</si>
  <si>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</si>
  <si>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</si>
  <si>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</si>
  <si>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</si>
  <si>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</si>
  <si>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</si>
  <si>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</si>
  <si>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</si>
  <si>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</si>
  <si>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</si>
  <si>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</si>
  <si>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</si>
  <si>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</si>
  <si>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</si>
  <si>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</si>
  <si>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</si>
  <si>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</si>
  <si>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</si>
  <si>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</si>
  <si>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</si>
  <si>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</si>
  <si>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</si>
  <si>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</si>
  <si>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</si>
  <si>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</si>
  <si>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</si>
  <si>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</si>
  <si>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</si>
  <si>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</si>
  <si>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</si>
  <si>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</si>
  <si>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</si>
  <si>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</si>
  <si>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</si>
  <si>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</si>
  <si>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</si>
  <si>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</si>
  <si>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</si>
  <si>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</si>
  <si>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</si>
  <si>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</si>
  <si>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</si>
  <si>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</si>
  <si>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</si>
  <si>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</si>
  <si>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</si>
  <si>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</si>
  <si>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</si>
  <si>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</si>
  <si>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</si>
  <si>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</si>
  <si>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</si>
  <si>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</si>
  <si>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</si>
  <si>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</si>
  <si>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</si>
  <si>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</si>
  <si>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</si>
  <si>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</si>
  <si>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</si>
  <si>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</si>
  <si>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</si>
  <si>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</si>
  <si>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</si>
  <si>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</si>
  <si>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</si>
  <si>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</si>
  <si>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</si>
  <si>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</si>
  <si>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</si>
  <si>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</si>
  <si>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</si>
  <si>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</si>
  <si>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</si>
  <si>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</si>
  <si>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</si>
  <si>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</si>
  <si>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</si>
  <si>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</si>
  <si>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</si>
  <si>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</si>
  <si>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</si>
  <si>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</si>
  <si>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</si>
  <si>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</si>
  <si>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</si>
  <si>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</si>
  <si>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</si>
  <si>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</si>
  <si>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</si>
  <si>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</si>
  <si>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</si>
  <si>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</si>
  <si>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</si>
  <si>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</si>
  <si>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</si>
  <si>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</si>
  <si>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</si>
  <si>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</si>
  <si>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</si>
  <si>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</si>
  <si>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</si>
  <si>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</si>
  <si>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</si>
  <si>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</si>
  <si>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</si>
  <si>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</si>
  <si>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</si>
  <si>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</si>
  <si>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</si>
  <si>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</si>
  <si>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</si>
  <si>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</si>
  <si>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</si>
  <si>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</si>
  <si>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</si>
  <si>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</si>
  <si>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</si>
  <si>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</si>
  <si>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</si>
  <si>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</si>
  <si>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</si>
  <si>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</si>
  <si>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</si>
  <si>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</si>
  <si>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</si>
  <si>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</si>
  <si>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</si>
  <si>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</si>
  <si>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</si>
  <si>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</si>
  <si>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</si>
  <si>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</si>
  <si>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</si>
  <si>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</si>
  <si>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</si>
  <si>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</si>
  <si>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</si>
  <si>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</si>
  <si>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</si>
  <si>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</si>
  <si>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</si>
  <si>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</si>
  <si>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</si>
  <si>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</si>
  <si>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</si>
  <si>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</si>
  <si>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</si>
  <si>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</si>
  <si>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</si>
  <si>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</si>
  <si>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</si>
  <si>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</si>
  <si>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</si>
  <si>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</si>
  <si>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</si>
  <si>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</si>
  <si>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</si>
  <si>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</si>
  <si>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</si>
  <si>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</si>
  <si>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</si>
  <si>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</si>
  <si>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</si>
  <si>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</si>
  <si>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</si>
  <si>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</si>
  <si>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</si>
  <si>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</si>
  <si>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</si>
  <si>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</si>
  <si>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</si>
  <si>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</si>
  <si>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</si>
  <si>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</si>
  <si>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</si>
  <si>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</si>
  <si>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</si>
  <si>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</si>
  <si>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</si>
  <si>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</si>
  <si>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</si>
  <si>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</si>
  <si>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</si>
  <si>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</si>
  <si>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</si>
  <si>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</si>
  <si>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</si>
  <si>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</si>
  <si>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</si>
  <si>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</si>
  <si>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</si>
  <si>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</si>
  <si>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</si>
  <si>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</si>
  <si>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</si>
  <si>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</si>
  <si>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</si>
  <si>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</si>
  <si>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</si>
  <si>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</si>
  <si>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</si>
  <si>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</si>
  <si>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</si>
  <si>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</si>
  <si>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</si>
  <si>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</si>
  <si>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</si>
  <si>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</si>
  <si>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</si>
  <si>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</si>
  <si>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</si>
  <si>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</si>
  <si>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</si>
  <si>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</si>
  <si>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</si>
  <si>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</si>
  <si>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</si>
  <si>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</si>
  <si>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</si>
  <si>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</si>
  <si>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</si>
  <si>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</si>
  <si>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</si>
  <si>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</si>
  <si>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</si>
  <si>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</si>
  <si>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</si>
  <si>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</si>
  <si>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</si>
  <si>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</si>
  <si>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</si>
  <si>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</si>
  <si>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</si>
  <si>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</si>
  <si>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</si>
  <si>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</si>
  <si>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</si>
  <si>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</si>
  <si>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</si>
  <si>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</si>
  <si>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</si>
  <si>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</si>
  <si>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</si>
  <si>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</si>
  <si>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</si>
  <si>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</si>
  <si>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</si>
  <si>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</si>
  <si>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</si>
  <si>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</si>
  <si>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</si>
  <si>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</si>
  <si>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</si>
  <si>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</si>
  <si>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</si>
  <si>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</si>
  <si>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</si>
  <si>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</si>
  <si>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</si>
  <si>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</si>
  <si>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</si>
  <si>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</si>
  <si>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</si>
  <si>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</si>
  <si>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</si>
  <si>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</si>
  <si>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</si>
  <si>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</si>
  <si>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</si>
  <si>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</si>
  <si>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</si>
  <si>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</si>
  <si>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</si>
  <si>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</si>
  <si>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</si>
  <si>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</si>
  <si>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</si>
  <si>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</si>
  <si>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</si>
  <si>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</si>
  <si>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</si>
  <si>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</si>
  <si>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</si>
  <si>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</si>
  <si>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</si>
  <si>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</si>
  <si>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</si>
  <si>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</si>
  <si>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</si>
  <si>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</si>
  <si>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</si>
  <si>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</si>
  <si>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</si>
  <si>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</si>
  <si>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</si>
  <si>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</si>
  <si>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</si>
  <si>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</si>
  <si>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</si>
  <si>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</si>
  <si>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</si>
  <si>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</si>
  <si>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</si>
  <si>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</si>
  <si>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</si>
  <si>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</si>
  <si>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</si>
  <si>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</si>
  <si>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</si>
  <si>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</si>
  <si>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</si>
  <si>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</si>
  <si>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</si>
  <si>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</si>
  <si>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</si>
  <si>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</si>
  <si>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</si>
  <si>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</si>
  <si>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</si>
  <si>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</si>
  <si>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</si>
  <si>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</si>
  <si>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</si>
  <si>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</si>
  <si>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</si>
  <si>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</si>
  <si>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</si>
  <si>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</si>
  <si>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</si>
  <si>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</si>
  <si>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</si>
  <si>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</si>
  <si>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</si>
  <si>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</si>
  <si>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</si>
  <si>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</si>
  <si>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</si>
  <si>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</si>
  <si>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</si>
  <si>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</si>
  <si>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</si>
  <si>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</si>
  <si>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</si>
  <si>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</si>
  <si>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</si>
  <si>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</si>
  <si>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</si>
  <si>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</si>
  <si>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</si>
  <si>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</si>
  <si>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</si>
  <si>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</si>
  <si>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</si>
  <si>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</si>
  <si>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</si>
  <si>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</si>
  <si>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</si>
  <si>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</si>
  <si>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</si>
  <si>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</si>
  <si>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</si>
  <si>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</si>
  <si>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</si>
  <si>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</si>
  <si>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</si>
  <si>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</si>
  <si>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</si>
  <si>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</si>
  <si>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</si>
  <si>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</si>
  <si>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</si>
  <si>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</si>
  <si>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</si>
  <si>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</si>
  <si>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</si>
  <si>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</si>
  <si>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</si>
  <si>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</si>
  <si>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</si>
  <si>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</si>
  <si>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</si>
  <si>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</si>
  <si>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</si>
  <si>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</si>
  <si>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</si>
  <si>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</si>
  <si>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</si>
  <si>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</si>
  <si>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</si>
  <si>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</si>
  <si>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</si>
  <si>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</si>
  <si>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</si>
  <si>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</si>
  <si>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</si>
  <si>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</si>
  <si>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</si>
  <si>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</si>
  <si>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</si>
  <si>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</si>
  <si>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</si>
  <si>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</si>
  <si>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</si>
  <si>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</si>
  <si>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</si>
  <si>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</si>
  <si>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</si>
  <si>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</si>
  <si>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</si>
  <si>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</si>
  <si>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</si>
  <si>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</si>
  <si>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</si>
  <si>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</si>
  <si>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</si>
  <si>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</si>
  <si>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</si>
  <si>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</si>
  <si>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</si>
  <si>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</si>
  <si>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</si>
  <si>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</si>
  <si>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</si>
  <si>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</si>
  <si>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</si>
  <si>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</si>
  <si>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</si>
  <si>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</si>
  <si>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</si>
  <si>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</si>
  <si>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</si>
  <si>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</si>
  <si>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</si>
  <si>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</si>
  <si>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</si>
  <si>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</si>
  <si>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</si>
  <si>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</si>
  <si>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</si>
  <si>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</si>
  <si>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</si>
  <si>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</si>
  <si>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</si>
  <si>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</si>
  <si>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</si>
  <si>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</si>
  <si>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</si>
  <si>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</si>
  <si>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</si>
  <si>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</si>
  <si>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</si>
  <si>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</si>
  <si>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</si>
  <si>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</si>
  <si>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</si>
  <si>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</si>
  <si>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</si>
  <si>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</si>
  <si>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</si>
  <si>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</si>
  <si>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</si>
  <si>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</si>
  <si>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</si>
  <si>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</si>
  <si>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</si>
  <si>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</si>
  <si>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</si>
  <si>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</si>
  <si>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</si>
  <si>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</si>
  <si>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</si>
  <si>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</si>
  <si>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</si>
  <si>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</si>
  <si>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</si>
  <si>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</si>
  <si>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</si>
  <si>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</si>
  <si>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</si>
  <si>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</si>
  <si>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</si>
  <si>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</si>
  <si>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</si>
  <si>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</si>
  <si>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</si>
  <si>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</si>
  <si>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</si>
  <si>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</si>
  <si>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</si>
  <si>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</si>
  <si>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</si>
  <si>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</si>
  <si>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</si>
  <si>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</si>
  <si>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</si>
  <si>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</si>
  <si>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</si>
  <si>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</si>
  <si>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</si>
  <si>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</si>
  <si>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</si>
  <si>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</si>
  <si>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</si>
  <si>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</si>
  <si>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</si>
  <si>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</si>
  <si>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</si>
  <si>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</si>
  <si>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</si>
  <si>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</si>
  <si>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</si>
  <si>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</si>
  <si>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</si>
  <si>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</si>
  <si>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</si>
  <si>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</si>
  <si>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</si>
  <si>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</si>
  <si>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</si>
  <si>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</si>
  <si>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</si>
  <si>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</si>
  <si>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</si>
  <si>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</si>
  <si>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</si>
  <si>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</si>
  <si>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</si>
  <si>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</si>
  <si>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</si>
  <si>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</si>
  <si>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</si>
  <si>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</si>
  <si>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</si>
  <si>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</si>
  <si>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</si>
  <si>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</si>
  <si>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</si>
  <si>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</si>
  <si>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</si>
  <si>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</si>
  <si>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</si>
  <si>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</si>
  <si>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</si>
  <si>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</si>
  <si>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</si>
  <si>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</si>
  <si>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</si>
  <si>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</si>
  <si>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</si>
  <si>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</si>
  <si>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</si>
  <si>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</si>
  <si>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</si>
  <si>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</si>
  <si>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</si>
  <si>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</si>
  <si>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</si>
  <si>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</si>
  <si>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</si>
  <si>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</si>
  <si>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</si>
  <si>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</si>
  <si>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</si>
  <si>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</si>
  <si>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</si>
  <si>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</si>
  <si>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</si>
  <si>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</si>
  <si>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</si>
  <si>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</si>
  <si>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</si>
  <si>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</si>
  <si>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</si>
  <si>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</si>
  <si>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</si>
  <si>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</si>
  <si>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</si>
  <si>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</si>
  <si>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</si>
  <si>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</si>
  <si>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</si>
  <si>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</si>
  <si>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</si>
  <si>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</si>
  <si>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</si>
  <si>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</si>
  <si>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</si>
  <si>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</si>
  <si>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</si>
  <si>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</si>
  <si>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</si>
  <si>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</si>
  <si>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</si>
  <si>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</si>
  <si>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</si>
  <si>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</si>
  <si>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</si>
  <si>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</si>
  <si>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</si>
  <si>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</si>
  <si>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</si>
  <si>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</si>
  <si>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</si>
  <si>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</si>
  <si>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</si>
  <si>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</si>
  <si>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</si>
  <si>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</si>
  <si>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</si>
  <si>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</si>
  <si>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</si>
  <si>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</si>
  <si>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</si>
  <si>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</si>
  <si>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</si>
  <si>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</si>
  <si>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</si>
  <si>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</si>
  <si>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</si>
  <si>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</si>
  <si>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</si>
  <si>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</si>
  <si>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</si>
  <si>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</si>
  <si>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</si>
  <si>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</si>
  <si>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</si>
  <si>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</si>
  <si>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</si>
  <si>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</si>
  <si>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</si>
  <si>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</si>
  <si>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</si>
  <si>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</si>
  <si>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</si>
  <si>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</si>
  <si>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</si>
  <si>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</si>
  <si>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</si>
  <si>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</si>
  <si>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</si>
  <si>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</si>
  <si>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</si>
  <si>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</si>
  <si>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</si>
  <si>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</si>
  <si>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</si>
  <si>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</si>
  <si>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</si>
  <si>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</si>
  <si>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</si>
  <si>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</si>
  <si>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</si>
  <si>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</si>
  <si>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</si>
  <si>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</si>
  <si>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</si>
  <si>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</si>
  <si>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</si>
  <si>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</si>
  <si>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</si>
  <si>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</si>
  <si>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</si>
  <si>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</si>
  <si>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</si>
  <si>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</si>
  <si>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</si>
  <si>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</si>
  <si>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</si>
  <si>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</si>
  <si>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</si>
  <si>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</si>
  <si>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</si>
  <si>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</si>
  <si>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</si>
  <si>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</si>
  <si>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</si>
  <si>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</si>
  <si>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</si>
  <si>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</si>
  <si>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</si>
  <si>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</si>
  <si>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</si>
  <si>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</si>
  <si>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</si>
  <si>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</si>
  <si>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</si>
  <si>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</si>
  <si>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</si>
  <si>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</si>
  <si>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</si>
  <si>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</si>
  <si>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</si>
  <si>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</si>
  <si>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</si>
  <si>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</si>
  <si>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</si>
  <si>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</si>
  <si>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</si>
  <si>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</si>
  <si>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</si>
  <si>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</si>
  <si>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</si>
  <si>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</si>
  <si>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</si>
  <si>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</si>
  <si>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</si>
  <si>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</si>
  <si>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</si>
  <si>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</si>
  <si>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</si>
  <si>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</si>
  <si>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</si>
  <si>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</si>
  <si>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</si>
  <si>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</si>
  <si>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</si>
  <si>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</si>
  <si>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</si>
  <si>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</si>
  <si>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</si>
  <si>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</si>
  <si>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</si>
  <si>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</si>
  <si>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</si>
  <si>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</si>
  <si>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</si>
  <si>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</si>
  <si>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</si>
  <si>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</si>
  <si>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</si>
  <si>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</si>
  <si>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</si>
  <si>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</si>
  <si>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</si>
  <si>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</si>
  <si>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</si>
  <si>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</si>
  <si>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</si>
  <si>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</si>
  <si>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</si>
  <si>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</si>
  <si>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</si>
  <si>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</si>
  <si>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</si>
  <si>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</si>
  <si>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</si>
  <si>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</si>
  <si>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</si>
  <si>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</si>
  <si>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</si>
  <si>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</si>
  <si>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</si>
  <si>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</si>
  <si>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</si>
  <si>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</si>
  <si>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</si>
  <si>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</si>
  <si>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</si>
  <si>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</si>
  <si>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</si>
  <si>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</si>
  <si>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</si>
  <si>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</si>
  <si>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</si>
  <si>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</si>
  <si>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</si>
  <si>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</si>
  <si>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</si>
  <si>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</si>
  <si>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</si>
  <si>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</si>
  <si>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</si>
  <si>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</si>
  <si>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</si>
  <si>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</si>
  <si>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</si>
  <si>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</si>
  <si>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</si>
  <si>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</si>
  <si>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</si>
  <si>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</si>
  <si>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</si>
  <si>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</si>
  <si>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</si>
  <si>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</si>
  <si>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</si>
  <si>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</si>
  <si>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</si>
  <si>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</si>
  <si>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</si>
  <si>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</si>
  <si>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</si>
  <si>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</si>
  <si>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</si>
  <si>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</si>
  <si>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</si>
  <si>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</si>
  <si>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</si>
  <si>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</si>
  <si>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</si>
  <si>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</si>
  <si>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</si>
  <si>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</si>
  <si>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</si>
  <si>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</si>
  <si>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</si>
  <si>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</si>
  <si>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</si>
  <si>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</si>
  <si>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</si>
  <si>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</si>
  <si>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</si>
  <si>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</si>
  <si>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</si>
  <si>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</si>
  <si>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</si>
  <si>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</si>
  <si>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</si>
  <si>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</si>
  <si>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</si>
  <si>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</si>
  <si>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</si>
  <si>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</si>
  <si>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</si>
  <si>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</si>
  <si>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</si>
  <si>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</si>
  <si>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</si>
  <si>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</si>
  <si>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</si>
  <si>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</si>
  <si>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</si>
  <si>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</si>
  <si>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</si>
  <si>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</si>
  <si>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</si>
  <si>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</si>
  <si>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</si>
  <si>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</si>
  <si>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</si>
  <si>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</si>
  <si>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</si>
  <si>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</si>
  <si>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</si>
  <si>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</si>
  <si>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</si>
  <si>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</si>
  <si>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</si>
  <si>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</si>
  <si>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</si>
  <si>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</si>
  <si>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</si>
  <si>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</si>
  <si>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</si>
  <si>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</si>
  <si>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</si>
  <si>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</si>
  <si>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</si>
  <si>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</si>
  <si>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</si>
  <si>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</si>
  <si>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</si>
  <si>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</si>
  <si>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</si>
  <si>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</si>
  <si>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</si>
  <si>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</si>
  <si>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</si>
  <si>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</si>
  <si>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</si>
  <si>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</si>
  <si>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</si>
  <si>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</si>
  <si>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</si>
  <si>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</si>
  <si>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</si>
  <si>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</si>
  <si>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</si>
  <si>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</si>
  <si>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</si>
  <si>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</si>
  <si>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</si>
  <si>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</si>
  <si>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</si>
  <si>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</si>
  <si>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</si>
  <si>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</si>
  <si>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</si>
  <si>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</si>
  <si>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</si>
  <si>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</si>
  <si>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</si>
  <si>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</si>
  <si>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</si>
  <si>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</si>
  <si>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</si>
  <si>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</si>
  <si>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</si>
  <si>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</si>
  <si>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</si>
  <si>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</si>
  <si>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</si>
  <si>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</si>
  <si>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</si>
  <si>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</si>
  <si>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</si>
  <si>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</si>
  <si>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</si>
  <si>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</si>
  <si>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</si>
  <si>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</si>
  <si>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</si>
  <si>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</si>
  <si>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</si>
  <si>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</si>
  <si>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</si>
  <si>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</si>
  <si>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</si>
  <si>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</si>
  <si>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</si>
  <si>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</si>
  <si>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</si>
  <si>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</si>
  <si>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</si>
  <si>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</si>
  <si>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</si>
  <si>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</si>
  <si>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</si>
  <si>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</si>
  <si>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</si>
  <si>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</si>
  <si>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</si>
  <si>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</si>
  <si>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</si>
  <si>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</si>
  <si>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</si>
  <si>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</si>
  <si>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</si>
  <si>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</si>
  <si>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</si>
  <si>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</si>
  <si>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</si>
  <si>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</si>
  <si>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</si>
  <si>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</si>
  <si>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</si>
  <si>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</si>
  <si>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</si>
  <si>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</si>
  <si>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</si>
  <si>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</si>
  <si>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</si>
  <si>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</si>
  <si>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</si>
  <si>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</si>
  <si>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</si>
  <si>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</si>
  <si>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</si>
  <si>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</si>
  <si>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</si>
  <si>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</si>
  <si>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</si>
  <si>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</si>
  <si>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</si>
  <si>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</si>
  <si>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</si>
  <si>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</si>
  <si>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</si>
  <si>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</si>
  <si>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</si>
  <si>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</si>
  <si>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</si>
  <si>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</si>
  <si>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</si>
  <si>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</si>
  <si>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</si>
  <si>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</si>
  <si>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</si>
  <si>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</si>
  <si>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</si>
  <si>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</si>
  <si>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</si>
  <si>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</si>
  <si>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</si>
  <si>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</si>
  <si>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</si>
  <si>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</si>
  <si>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</si>
  <si>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</si>
  <si>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</si>
  <si>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</si>
  <si>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</si>
  <si>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</si>
  <si>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</si>
  <si>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</si>
  <si>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</si>
  <si>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</si>
  <si>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</si>
  <si>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</si>
  <si>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</si>
  <si>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</si>
  <si>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</si>
  <si>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</si>
  <si>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</si>
  <si>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</si>
  <si>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</si>
  <si>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</si>
  <si>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</si>
  <si>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</si>
  <si>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</si>
  <si>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</si>
  <si>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</si>
  <si>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</si>
  <si>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</si>
  <si>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</si>
  <si>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</si>
  <si>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</si>
  <si>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</si>
  <si>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</si>
  <si>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</si>
  <si>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</si>
  <si>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</si>
  <si>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</si>
  <si>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</si>
  <si>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</si>
  <si>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</si>
  <si>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</si>
  <si>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</si>
  <si>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</si>
  <si>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</si>
  <si>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</si>
  <si>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</si>
  <si>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</si>
  <si>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</si>
  <si>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</si>
  <si>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</si>
  <si>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</si>
  <si>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</si>
  <si>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</si>
  <si>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</si>
  <si>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</si>
  <si>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</si>
  <si>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</si>
  <si>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</si>
  <si>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</si>
  <si>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</si>
  <si>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</si>
  <si>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</si>
  <si>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</si>
  <si>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</si>
  <si>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</si>
  <si>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</si>
  <si>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</si>
  <si>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</si>
  <si>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</si>
  <si>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</si>
  <si>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</si>
  <si>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</si>
  <si>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</si>
  <si>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</si>
  <si>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</si>
  <si>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</si>
  <si>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</si>
  <si>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</si>
  <si>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</si>
  <si>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</si>
  <si>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</si>
  <si>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</si>
  <si>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</si>
  <si>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</si>
  <si>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</si>
  <si>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</si>
  <si>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</si>
  <si>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</si>
  <si>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</si>
  <si>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</si>
  <si>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</si>
  <si>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</si>
  <si>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</si>
  <si>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</si>
  <si>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</si>
  <si>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</si>
  <si>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</si>
  <si>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</si>
  <si>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</si>
  <si>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</si>
  <si>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</si>
  <si>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</si>
  <si>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</si>
  <si>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</si>
  <si>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</si>
  <si>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</si>
  <si>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</si>
  <si>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</si>
  <si>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</si>
  <si>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</si>
  <si>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</si>
  <si>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</si>
  <si>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</si>
  <si>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</si>
  <si>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</si>
  <si>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</si>
  <si>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</si>
  <si>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</si>
  <si>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</si>
  <si>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</si>
  <si>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</si>
  <si>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</si>
  <si>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</si>
  <si>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</si>
  <si>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</si>
  <si>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</si>
  <si>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</si>
  <si>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</si>
  <si>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</si>
  <si>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</si>
  <si>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</si>
  <si>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</si>
  <si>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</si>
  <si>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</si>
  <si>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</si>
  <si>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</si>
  <si>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</si>
  <si>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</si>
  <si>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</si>
  <si>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</si>
  <si>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</si>
  <si>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</si>
  <si>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</si>
  <si>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</si>
  <si>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</si>
  <si>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</si>
  <si>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</si>
  <si>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</si>
  <si>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</si>
  <si>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</si>
  <si>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</si>
  <si>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</si>
  <si>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</si>
  <si>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</si>
  <si>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</si>
  <si>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</si>
  <si>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</si>
  <si>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</si>
  <si>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</si>
  <si>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</si>
  <si>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</si>
  <si>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</si>
  <si>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</si>
  <si>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</si>
  <si>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</si>
  <si>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</si>
  <si>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</si>
  <si>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</si>
  <si>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</si>
  <si>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</si>
  <si>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</si>
  <si>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</si>
  <si>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</si>
  <si>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</si>
  <si>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</si>
  <si>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</si>
  <si>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</si>
  <si>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</si>
  <si>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</si>
  <si>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</si>
  <si>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</si>
  <si>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</si>
  <si>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</si>
  <si>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</si>
  <si>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</si>
  <si>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</si>
  <si>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</si>
  <si>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</si>
  <si>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</si>
  <si>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</si>
  <si>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</si>
  <si>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</si>
  <si>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</si>
  <si>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</si>
  <si>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</si>
  <si>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</si>
  <si>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</si>
  <si>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</si>
  <si>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</si>
  <si>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</si>
  <si>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</si>
  <si>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</si>
  <si>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</si>
  <si>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</si>
  <si>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</si>
  <si>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</si>
  <si>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</si>
  <si>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</si>
  <si>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</si>
  <si>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</si>
  <si>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</si>
  <si>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</si>
  <si>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</si>
  <si>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</si>
  <si>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</si>
  <si>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</si>
  <si>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</si>
  <si>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</si>
  <si>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</si>
  <si>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</si>
  <si>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</si>
  <si>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</si>
  <si>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</si>
  <si>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</si>
  <si>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</si>
  <si>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</si>
  <si>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</si>
  <si>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</si>
  <si>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</si>
  <si>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</si>
  <si>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</si>
  <si>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</si>
  <si>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</si>
  <si>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</si>
  <si>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</si>
  <si>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</si>
  <si>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</si>
  <si>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</si>
  <si>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</si>
  <si>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</si>
  <si>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</si>
  <si>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</si>
  <si>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</si>
  <si>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</si>
  <si>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</si>
  <si>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</si>
  <si>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</si>
  <si>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</si>
  <si>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</si>
  <si>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</si>
  <si>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</si>
  <si>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</si>
  <si>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</si>
  <si>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</si>
  <si>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</si>
  <si>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</si>
  <si>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</si>
  <si>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</si>
  <si>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</si>
  <si>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</si>
  <si>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</si>
  <si>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</si>
  <si>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</si>
  <si>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</si>
  <si>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</si>
  <si>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</si>
  <si>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</si>
  <si>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</si>
  <si>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</si>
  <si>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</si>
  <si>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</si>
  <si>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</si>
  <si>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</si>
  <si>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</si>
  <si>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</si>
  <si>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</si>
  <si>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</si>
  <si>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</si>
  <si>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</si>
  <si>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</si>
  <si>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</si>
  <si>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</si>
  <si>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</si>
  <si>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</si>
  <si>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</si>
  <si>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</si>
  <si>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</si>
  <si>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</si>
  <si>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</si>
  <si>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</si>
  <si>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</si>
  <si>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</si>
  <si>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</si>
  <si>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</si>
  <si>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</si>
  <si>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</si>
  <si>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</si>
  <si>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</si>
  <si>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</si>
  <si>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</si>
  <si>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</si>
  <si>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</si>
  <si>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</si>
  <si>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</si>
  <si>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</si>
  <si>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</si>
  <si>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</si>
  <si>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</si>
  <si>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</si>
  <si>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</si>
  <si>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</si>
  <si>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</si>
  <si>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</si>
  <si>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</si>
  <si>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</si>
  <si>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</si>
  <si>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</si>
  <si>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</si>
  <si>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</si>
  <si>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</si>
  <si>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</si>
  <si>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</si>
  <si>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</si>
  <si>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</si>
  <si>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</si>
  <si>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</si>
  <si>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</si>
  <si>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</si>
  <si>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</si>
  <si>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</si>
  <si>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</si>
  <si>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</si>
  <si>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</si>
  <si>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</si>
  <si>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</si>
  <si>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</si>
  <si>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</si>
  <si>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</si>
  <si>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</si>
  <si>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</si>
  <si>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</si>
  <si>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</si>
  <si>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</si>
  <si>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</si>
  <si>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</si>
  <si>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</si>
  <si>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</si>
  <si>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</si>
  <si>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</si>
  <si>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</si>
  <si>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</si>
  <si>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</si>
  <si>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</si>
  <si>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</si>
  <si>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</si>
  <si>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</si>
  <si>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</si>
  <si>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</si>
  <si>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</si>
  <si>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</si>
  <si>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</si>
  <si>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</si>
  <si>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</si>
  <si>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</si>
  <si>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</si>
  <si>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</si>
  <si>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</si>
  <si>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</si>
  <si>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</si>
  <si>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</si>
  <si>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</si>
  <si>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</si>
  <si>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</si>
  <si>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</si>
  <si>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</si>
  <si>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</si>
  <si>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</si>
  <si>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</si>
  <si>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</si>
  <si>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</si>
  <si>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</si>
  <si>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</si>
  <si>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</si>
  <si>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</si>
  <si>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</si>
  <si>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</si>
  <si>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</si>
  <si>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</si>
  <si>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</si>
  <si>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</si>
  <si>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</si>
  <si>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</si>
  <si>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</si>
  <si>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</si>
  <si>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</si>
  <si>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</si>
  <si>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</si>
  <si>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</si>
  <si>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</si>
  <si>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</si>
  <si>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</si>
  <si>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</si>
  <si>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</si>
  <si>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</si>
  <si>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</si>
  <si>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</si>
  <si>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</si>
  <si>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</si>
  <si>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</si>
  <si>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</si>
  <si>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</si>
  <si>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</si>
  <si>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</si>
  <si>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</si>
  <si>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</si>
  <si>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</si>
  <si>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</si>
  <si>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</si>
  <si>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</si>
  <si>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</si>
  <si>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</si>
  <si>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</si>
  <si>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</si>
  <si>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</si>
  <si>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</si>
  <si>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</si>
  <si>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</si>
  <si>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</si>
  <si>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</si>
  <si>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</si>
  <si>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</si>
  <si>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</si>
  <si>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</si>
  <si>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</si>
  <si>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</si>
  <si>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</si>
  <si>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</si>
  <si>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</si>
  <si>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</si>
  <si>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</si>
  <si>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</si>
  <si>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</si>
  <si>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</si>
  <si>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</si>
  <si>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</si>
  <si>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</si>
  <si>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</si>
  <si>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</si>
  <si>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</si>
  <si>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</si>
  <si>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</si>
  <si>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</si>
  <si>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</si>
  <si>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</si>
  <si>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</si>
  <si>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</si>
  <si>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</si>
  <si>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</si>
  <si>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</si>
  <si>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</si>
  <si>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</si>
  <si>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</si>
  <si>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</si>
  <si>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</si>
  <si>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</si>
  <si>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</si>
  <si>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</si>
  <si>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</si>
  <si>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</si>
  <si>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</si>
  <si>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</si>
  <si>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</si>
  <si>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</si>
  <si>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</si>
  <si>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</si>
  <si>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</si>
  <si>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</si>
  <si>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</si>
  <si>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</si>
  <si>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</si>
  <si>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</si>
  <si>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</si>
  <si>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</si>
  <si>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</si>
  <si>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</si>
  <si>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</si>
  <si>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</si>
  <si>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</si>
  <si>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</si>
  <si>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</si>
  <si>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</si>
  <si>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</si>
  <si>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</si>
  <si>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</si>
  <si>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</si>
  <si>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</si>
  <si>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</si>
  <si>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</si>
  <si>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</si>
  <si>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</si>
  <si>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</si>
  <si>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</si>
  <si>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</si>
  <si>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</si>
  <si>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</si>
  <si>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</si>
  <si>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</si>
  <si>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</si>
  <si>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</si>
  <si>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</si>
  <si>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</si>
  <si>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</si>
  <si>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</si>
  <si>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</si>
  <si>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</si>
  <si>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</si>
  <si>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</si>
  <si>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</si>
  <si>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</si>
  <si>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</si>
  <si>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</si>
  <si>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</si>
  <si>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</si>
  <si>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</si>
  <si>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</si>
  <si>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</si>
  <si>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</si>
  <si>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</si>
  <si>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</si>
  <si>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</si>
  <si>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</si>
  <si>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</si>
  <si>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</si>
  <si>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</si>
  <si>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</si>
  <si>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</si>
  <si>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</si>
  <si>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</si>
  <si>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</si>
  <si>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</si>
  <si>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</si>
  <si>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</si>
  <si>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</si>
  <si>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</si>
  <si>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</si>
  <si>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</si>
  <si>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</si>
  <si>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</si>
  <si>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</si>
  <si>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</si>
  <si>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</si>
  <si>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</si>
  <si>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</si>
  <si>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</si>
  <si>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</si>
  <si>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</si>
  <si>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</si>
  <si>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</si>
  <si>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</si>
  <si>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</si>
  <si>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</si>
  <si>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</si>
  <si>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</si>
  <si>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</si>
  <si>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</si>
  <si>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</si>
  <si>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</si>
  <si>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</si>
  <si>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</si>
  <si>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</si>
  <si>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</si>
  <si>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</si>
  <si>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</si>
  <si>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</si>
  <si>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</si>
  <si>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</si>
  <si>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</si>
  <si>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</si>
  <si>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</si>
  <si>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</si>
  <si>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</si>
  <si>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</si>
  <si>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</si>
  <si>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</si>
  <si>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</si>
  <si>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</si>
  <si>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</si>
  <si>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</si>
  <si>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</si>
  <si>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</si>
  <si>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</si>
  <si>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</si>
  <si>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</si>
  <si>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</si>
  <si>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</si>
  <si>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</si>
  <si>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</si>
  <si>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</si>
  <si>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</si>
  <si>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</si>
  <si>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</si>
  <si>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</si>
  <si>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</si>
  <si>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</si>
  <si>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</si>
  <si>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</si>
  <si>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</si>
  <si>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</si>
  <si>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</si>
  <si>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</si>
  <si>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</si>
  <si>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</si>
  <si>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</si>
  <si>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</si>
  <si>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</si>
  <si>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</si>
  <si>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</si>
  <si>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</si>
  <si>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</si>
  <si>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</si>
  <si>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</si>
  <si>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</si>
  <si>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</si>
  <si>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</si>
  <si>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</si>
  <si>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</si>
  <si>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</si>
  <si>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</si>
  <si>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</si>
  <si>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</si>
  <si>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</si>
  <si>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</si>
  <si>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</si>
  <si>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</si>
  <si>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</si>
  <si>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</si>
  <si>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</si>
  <si>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</si>
  <si>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</si>
  <si>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</si>
  <si>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</si>
  <si>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</si>
  <si>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</si>
  <si>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</si>
  <si>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</si>
  <si>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</si>
  <si>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</si>
  <si>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</si>
  <si>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</si>
  <si>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</si>
  <si>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</si>
  <si>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</si>
  <si>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</si>
  <si>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</si>
  <si>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</si>
  <si>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</si>
  <si>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</si>
  <si>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</si>
  <si>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</si>
  <si>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</si>
  <si>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</si>
  <si>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</si>
  <si>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</si>
  <si>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</si>
  <si>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</si>
  <si>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</si>
  <si>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</si>
  <si>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</si>
  <si>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</si>
  <si>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</si>
  <si>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</si>
  <si>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</si>
  <si>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</si>
  <si>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</si>
  <si>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</si>
  <si>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</si>
  <si>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</si>
  <si>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</si>
  <si>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</si>
  <si>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</si>
  <si>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</si>
  <si>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</si>
  <si>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</si>
  <si>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</si>
  <si>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</si>
  <si>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</si>
  <si>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</si>
  <si>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</si>
  <si>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</si>
  <si>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</si>
  <si>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</si>
  <si>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</si>
  <si>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</si>
  <si>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</si>
  <si>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</si>
  <si>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</si>
  <si>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</si>
  <si>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</si>
  <si>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</si>
  <si>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</si>
  <si>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</si>
  <si>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</si>
  <si>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</si>
  <si>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</si>
  <si>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</si>
  <si>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</si>
  <si>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</si>
  <si>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</si>
  <si>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</si>
  <si>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</si>
  <si>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</si>
  <si>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</si>
  <si>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</si>
  <si>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</si>
  <si>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</si>
  <si>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</si>
  <si>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</si>
  <si>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</si>
  <si>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</si>
  <si>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</si>
  <si>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</si>
  <si>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</si>
  <si>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</si>
  <si>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</si>
  <si>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</si>
  <si>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</si>
  <si>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</si>
  <si>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</si>
  <si>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</si>
  <si>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</si>
  <si>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</si>
  <si>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</si>
  <si>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</si>
  <si>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</si>
  <si>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</si>
  <si>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</si>
  <si>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</si>
  <si>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</si>
  <si>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</si>
  <si>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</si>
  <si>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</si>
  <si>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</si>
  <si>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</si>
  <si>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</si>
  <si>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</si>
  <si>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</si>
  <si>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</si>
  <si>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</si>
  <si>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</si>
  <si>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</si>
  <si>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</si>
  <si>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</si>
  <si>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</si>
  <si>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</si>
  <si>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</si>
  <si>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</si>
  <si>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</si>
  <si>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</si>
  <si>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</si>
  <si>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</si>
  <si>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</si>
  <si>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</si>
  <si>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</si>
  <si>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</si>
  <si>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</si>
  <si>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</si>
  <si>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</si>
  <si>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</si>
  <si>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</si>
  <si>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</si>
  <si>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</si>
  <si>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</si>
  <si>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</si>
  <si>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</si>
  <si>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</si>
  <si>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</si>
  <si>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</si>
  <si>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</si>
  <si>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</si>
  <si>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</si>
  <si>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</si>
  <si>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</si>
  <si>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</si>
  <si>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</si>
  <si>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</si>
  <si>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</si>
  <si>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</si>
  <si>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</si>
  <si>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</si>
  <si>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</si>
  <si>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</si>
  <si>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</si>
  <si>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</si>
  <si>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</si>
  <si>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</si>
  <si>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</si>
  <si>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</si>
  <si>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</si>
  <si>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</si>
  <si>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</si>
  <si>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</si>
  <si>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</si>
  <si>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</si>
  <si>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</si>
  <si>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</si>
  <si>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</si>
  <si>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</si>
  <si>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</si>
  <si>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</si>
  <si>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</si>
  <si>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</si>
  <si>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</si>
  <si>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</si>
  <si>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</si>
  <si>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</si>
  <si>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</si>
  <si>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</si>
  <si>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</si>
  <si>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</si>
  <si>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</si>
  <si>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</si>
  <si>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</si>
  <si>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</si>
  <si>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</si>
  <si>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</si>
  <si>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</si>
  <si>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</si>
  <si>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</si>
  <si>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</si>
  <si>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</si>
  <si>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</si>
  <si>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</si>
  <si>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</si>
  <si>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</si>
  <si>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</si>
  <si>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</si>
  <si>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</si>
  <si>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</si>
  <si>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</si>
  <si>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</si>
  <si>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</si>
  <si>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</si>
  <si>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</si>
  <si>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</si>
  <si>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</si>
  <si>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</si>
  <si>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</si>
  <si>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</si>
  <si>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</si>
  <si>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</si>
  <si>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</si>
  <si>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</si>
  <si>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</si>
  <si>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</si>
  <si>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</si>
  <si>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</si>
  <si>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</si>
  <si>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</si>
  <si>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</si>
  <si>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</si>
  <si>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</si>
  <si>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</si>
  <si>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</si>
  <si>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</si>
  <si>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</si>
  <si>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</si>
  <si>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</si>
  <si>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</si>
  <si>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</si>
  <si>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</si>
  <si>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</si>
  <si>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</si>
  <si>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</si>
  <si>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</si>
  <si>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</si>
  <si>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</si>
  <si>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</si>
  <si>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</si>
  <si>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</si>
  <si>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</si>
  <si>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</si>
  <si>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</si>
  <si>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</si>
  <si>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</si>
  <si>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</si>
  <si>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</si>
  <si>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</si>
  <si>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</si>
  <si>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</si>
  <si>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</si>
  <si>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</si>
  <si>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</si>
  <si>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</si>
  <si>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</si>
  <si>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</si>
  <si>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</si>
  <si>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</si>
  <si>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</si>
  <si>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</si>
  <si>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</si>
  <si>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</si>
  <si>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</si>
  <si>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</si>
  <si>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</si>
  <si>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</si>
  <si>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</si>
  <si>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</si>
  <si>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</si>
  <si>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</si>
  <si>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</si>
  <si>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</si>
  <si>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</si>
  <si>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</si>
  <si>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</si>
  <si>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</si>
  <si>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</si>
  <si>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</si>
  <si>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</si>
  <si>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</si>
  <si>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</si>
  <si>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</si>
  <si>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</si>
  <si>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</si>
  <si>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</si>
  <si>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</si>
  <si>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</si>
  <si>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</si>
  <si>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</si>
  <si>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</si>
  <si>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</si>
  <si>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</si>
  <si>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</si>
  <si>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</si>
  <si>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</si>
  <si>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</si>
  <si>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</si>
  <si>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</si>
  <si>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</si>
  <si>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</si>
  <si>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</si>
  <si>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</si>
  <si>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</si>
  <si>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</si>
  <si>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</si>
  <si>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</si>
  <si>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</si>
  <si>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</si>
  <si>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</si>
  <si>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</si>
  <si>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</si>
  <si>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</si>
  <si>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</si>
  <si>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</si>
  <si>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</si>
  <si>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</si>
  <si>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</si>
  <si>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</si>
  <si>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</si>
  <si>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</si>
  <si>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</si>
  <si>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</si>
  <si>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</si>
  <si>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</si>
  <si>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</si>
  <si>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</si>
  <si>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</si>
  <si>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</si>
  <si>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</si>
  <si>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</si>
  <si>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</si>
  <si>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</si>
  <si>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</si>
  <si>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</si>
  <si>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</si>
  <si>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</si>
  <si>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</si>
  <si>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</si>
  <si>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</si>
  <si>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</si>
  <si>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</si>
  <si>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</si>
  <si>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</si>
  <si>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</si>
  <si>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</si>
  <si>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</si>
  <si>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</si>
  <si>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</si>
  <si>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</si>
  <si>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</si>
  <si>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</si>
  <si>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</si>
  <si>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</si>
  <si>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</si>
  <si>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</si>
  <si>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</si>
  <si>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</si>
  <si>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</si>
  <si>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</si>
  <si>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</si>
  <si>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</si>
  <si>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</si>
  <si>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</si>
  <si>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</si>
  <si>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</si>
  <si>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</si>
  <si>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</si>
  <si>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</si>
  <si>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</si>
  <si>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</si>
  <si>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</si>
  <si>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</si>
  <si>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</si>
  <si>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</si>
  <si>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</si>
  <si>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</si>
  <si>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</si>
  <si>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</si>
  <si>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</si>
  <si>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</si>
  <si>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</si>
  <si>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</si>
  <si>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</si>
  <si>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</si>
  <si>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</si>
  <si>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</si>
  <si>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</si>
  <si>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</si>
  <si>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</si>
  <si>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</si>
  <si>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</si>
  <si>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</si>
  <si>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</si>
  <si>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</si>
  <si>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</si>
  <si>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</si>
  <si>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</si>
  <si>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</si>
  <si>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</si>
  <si>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</si>
  <si>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</si>
  <si>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</si>
  <si>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</si>
  <si>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</si>
  <si>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</si>
  <si>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</si>
  <si>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</si>
  <si>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</si>
  <si>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</si>
  <si>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</si>
  <si>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</si>
  <si>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</si>
  <si>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</si>
  <si>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</si>
  <si>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</si>
  <si>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</si>
  <si>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</si>
  <si>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</si>
  <si>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</si>
  <si>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</si>
  <si>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</si>
  <si>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</si>
  <si>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</si>
  <si>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</si>
  <si>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</si>
  <si>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</si>
  <si>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</si>
  <si>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</si>
  <si>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</si>
  <si>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</si>
  <si>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</si>
  <si>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</si>
  <si>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</si>
  <si>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</si>
  <si>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</si>
  <si>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</si>
  <si>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</si>
  <si>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</si>
  <si>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</si>
  <si>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</si>
  <si>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</si>
  <si>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</si>
  <si>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</si>
  <si>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</si>
  <si>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</si>
  <si>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</si>
  <si>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</si>
  <si>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</si>
  <si>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</si>
  <si>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</si>
  <si>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</si>
  <si>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</si>
  <si>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</si>
  <si>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</si>
  <si>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</si>
  <si>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</si>
  <si>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</si>
  <si>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</si>
  <si>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</si>
  <si>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</si>
  <si>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</si>
  <si>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</si>
  <si>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</si>
  <si>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</si>
  <si>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</si>
  <si>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</si>
  <si>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</si>
  <si>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</si>
  <si>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</si>
  <si>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</si>
  <si>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</si>
  <si>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</si>
  <si>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</si>
  <si>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</si>
  <si>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</si>
  <si>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</si>
  <si>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</si>
  <si>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</si>
  <si>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</si>
  <si>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</si>
  <si>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</si>
  <si>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</si>
  <si>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</si>
  <si>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</si>
  <si>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</si>
  <si>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</si>
  <si>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</si>
  <si>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</si>
  <si>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</si>
  <si>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</si>
  <si>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</si>
  <si>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</si>
  <si>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</si>
  <si>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</si>
  <si>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</si>
  <si>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</si>
  <si>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</si>
  <si>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</si>
  <si>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</si>
  <si>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</si>
  <si>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</si>
  <si>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</si>
  <si>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</si>
  <si>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</si>
  <si>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</si>
  <si>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</si>
  <si>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</si>
  <si>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</si>
  <si>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</si>
  <si>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</si>
  <si>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</si>
  <si>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</si>
  <si>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</si>
  <si>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</si>
  <si>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</si>
  <si>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</si>
  <si>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</si>
  <si>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</si>
  <si>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</si>
  <si>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</si>
  <si>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</si>
  <si>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</si>
  <si>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</si>
  <si>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</si>
  <si>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</si>
  <si>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</si>
  <si>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</si>
  <si>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</si>
  <si>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</si>
  <si>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</si>
  <si>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</si>
  <si>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</si>
  <si>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</si>
  <si>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</si>
  <si>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</si>
  <si>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</si>
  <si>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</si>
  <si>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</si>
  <si>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</si>
  <si>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</si>
  <si>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</si>
  <si>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</si>
  <si>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</si>
  <si>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</si>
  <si>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</si>
  <si>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Security not allowed to enter. As per security power cut  ( Durrat Al Riyadh) management due to payment issues</t>
  </si>
  <si>
    <t>PCM-20251203-00001312</t>
  </si>
  <si>
    <t>PCM-20251203-00001135</t>
  </si>
  <si>
    <t>Team infront on building and will try to connect PG 
SCECO Working on transformer problems with no current estimate time to solve it</t>
  </si>
  <si>
    <t>PCM-20251203-00001636</t>
  </si>
  <si>
    <t>PCM-20251203-00001667</t>
  </si>
  <si>
    <t>ETA 20 min</t>
  </si>
  <si>
    <t xml:space="preserve"> PCM-20250215-00000830 </t>
  </si>
  <si>
    <t>LTE site still down and  site located in aramco area access issue need special permission</t>
  </si>
  <si>
    <t>PCM-20251203-00001596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</si>
  <si>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</si>
  <si>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</si>
  <si>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</si>
  <si>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</si>
  <si>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</si>
  <si>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</si>
  <si>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</si>
  <si>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</si>
  <si>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</si>
  <si>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</si>
  <si>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</si>
  <si>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30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</si>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</sst>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5" dataDxfId="154" headerRowBorderDxfId="152" tableBorderDxfId="153" totalsRowBorderDxfId="151">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331.80946307870181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45994.757889004628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45994.757889004628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45994.757889004628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45994.757889004628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45994.757889004628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45994.757889004628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45994.757889004628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45994.757889004628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45994.757889004628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45994.757889004628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45994.757889004628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45994.757889004628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45994.757889004628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45994.757889004628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45994.757889004628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45994.757889004628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45994.757889004628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45994.757889004628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45994.757889004628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45994.757889004628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45994.757889004628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45994.757889004628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45994.757889004628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45994.757889004628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45994.757889004628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45994.757889004628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45994.757889004628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45994.757889004628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45994.757889004628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45994.757889004628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45994.757889004628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45994.757889004628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45994.757889004628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45994.757889004628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45994.757889004628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45994.757889004628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45994.757889004628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45994.757889004628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45994.757889004628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45994.757889004628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45994.757889004628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45994.757889004628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45994.757889004628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45994.757889004628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45994.757889004628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45994.757889004628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45994.757889004628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45994.757889004628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45994.757889004628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45994.757889004628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45994.757889004628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45994.757889004628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45994.757889004628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45994.757889004628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45994.757889004628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45994.757889004628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45994.757889004628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45994.757889004628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45994.757889004628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45994.757889004628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45994.757889004628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45994.757889004628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45994.757889004628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45994.757889004628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45994.757889004628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45994.757889004628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45994.757889004628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45994.757889004628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45994.757889004628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45994.757889004628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45994.757889004628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45994.757889004628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45994.757889004628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45994.757889004628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45994.757889004628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45994.757889004628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45994.757889004628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45994.757889004628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45994.757889004628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45994.757889004628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45994.757889004628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45994.757889004628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45994.757889004628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45994.757889004628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45994.757889004628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45994.757889004628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45994.757889004628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45994.757889004628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45994.757889004628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45994.757889004628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45994.757889004628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45994.757889004628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45994.757889004628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45994.757889004628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45994.757889004628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45994.757889004628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45994.757889004628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45994.757889004628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45994.757889004628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45994.757889004628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45994.757889004628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45994.757889004628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45994.757889004628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45994.757889004628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45994.757889004628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45994.757889004628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45994.757889004628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45994.757889004628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45994.757889004628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45994.757889004628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45994.757889004628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45994.757889004628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45994.757889004628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45994.757889004628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45994.757889004628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45994.757889004628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45994.757889004628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45994.757889004628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45994.757889004628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45994.757889004628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45994.757889004628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45994.757889004628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45994.757889004628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45994.757889004628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45994.757889004628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45994.757889004628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45994.757889004628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45994.757889004628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45994.757889004628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45994.757889004628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45994.757889004628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45994.757889004628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45994.757889004628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45994.757889004628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45994.757889004628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45994.757889004628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45994.757889004628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45994.757889004628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45994.757889004628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45994.757889004628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45994.757889004628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45994.757889004628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45994.757889004628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45994.757889004628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45994.757889004628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45994.757889004628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45994.757889004628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45994.757889004628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45994.757889004628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45994.757889004628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45994.757889004628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45994.757889004628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45994.757889004628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45994.757889004628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45994.757889004628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45994.757889004628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45994.757889004628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45994.757889004628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45994.757889004628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45994.757889004628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45994.757889004628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45994.757889004628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45994.757889004628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45994.757889004628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45994.757889004628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45994.757889004628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45994.757889004628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45994.757889004628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45994.757889004628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45994.757889004628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45994.757889004628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45994.757889004628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45994.757889004628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45994.757889004628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45994.757889004628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45994.757889004628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45994.757889004628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45994.757889004628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45994.757889004628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45994.757889004628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45994.757889004628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45994.757889004628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45994.757889004628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45994.757889004628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45994.757889004628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45994.757889004628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45994.757889004628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45994.757889004628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45994.757889004628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45994.757889004628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45994.757889004628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45994.757889004628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45994.757889004628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45994.757889004628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45994.757889004628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45994.757889004628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45994.757889004628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45994.757889004628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45994.757889004628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45994.757889004628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45994.757889004628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45994.757889004628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45994.757889004628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45994.757889004628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45994.757889004628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45994.757889004628</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743EA20E-C8DC-4FE2-B5D8-DBE4B23220C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tabSelected="1" workbookViewId="0">
      <selection activeCell="A10" sqref="A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169.75805104166648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10.370470023146481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0.14019224536605179</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22026</v>
      </c>
      <c r="E6" s="99" t="s">
        <v>39106</v>
      </c>
      <c r="F6" s="100">
        <v>45994.636921296296</v>
      </c>
      <c r="G6" s="101">
        <f ca="1">IFERROR(NOW()-F6,"-")</f>
        <v>0.12096770833159098</v>
      </c>
      <c r="H6" s="100">
        <v>45994.627893518518</v>
      </c>
      <c r="I6" s="18" t="str">
        <f>IFERROR(VLOOKUP(D6,DB!A:F,6,0),"")</f>
        <v>SCECO</v>
      </c>
      <c r="J6" s="18" t="str">
        <f>IFERROR(VLOOKUP(D6,DB!A:G,7,0),"")</f>
        <v>Dead</v>
      </c>
      <c r="K6" s="19"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53" t="s">
        <v>39195</v>
      </c>
      <c r="B7" s="18" t="str">
        <f>IFERROR(VLOOKUP(D7,DB!A:K,11,0),"")</f>
        <v>R2</v>
      </c>
      <c r="C7" s="18">
        <v>4</v>
      </c>
      <c r="D7" s="18" t="s">
        <v>27112</v>
      </c>
      <c r="E7" s="99" t="s">
        <v>39106</v>
      </c>
      <c r="F7" s="100">
        <v>45994.571689814817</v>
      </c>
      <c r="G7" s="101">
        <f ca="1">IFERROR(NOW()-F7,"-")</f>
        <v>0.18619918981130468</v>
      </c>
      <c r="H7" s="100">
        <v>45994.656377314815</v>
      </c>
      <c r="I7" s="18" t="str">
        <f>IFERROR(VLOOKUP(D7,DB!A:F,6,0),"")</f>
        <v>SCECO</v>
      </c>
      <c r="J7" s="18" t="str">
        <f>IFERROR(VLOOKUP(D7,DB!A:G,7,0),"")</f>
        <v>Good</v>
      </c>
      <c r="K7" s="19" t="s">
        <v>39196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39197</v>
      </c>
      <c r="B8" s="18" t="str">
        <f>IFERROR(VLOOKUP(D8,DB!A:K,11,0),"")</f>
        <v>R2</v>
      </c>
      <c r="C8" s="18">
        <v>1</v>
      </c>
      <c r="D8" s="18" t="s">
        <v>26225</v>
      </c>
      <c r="E8" s="99" t="s">
        <v>39185</v>
      </c>
      <c r="F8" s="100">
        <v>45994.728668981479</v>
      </c>
      <c r="G8" s="101">
        <f ca="1">IFERROR(NOW()-F8,"-")</f>
        <v>2.922002314880956E-2</v>
      </c>
      <c r="H8" s="100">
        <v>45994.722418981481</v>
      </c>
      <c r="I8" s="18" t="str">
        <f>IFERROR(VLOOKUP(D8,DB!A:F,6,0),"")</f>
        <v>SCECO</v>
      </c>
      <c r="J8" s="18" t="str">
        <f>IFERROR(VLOOKUP(D8,DB!A:G,7,0),"")</f>
        <v>In progress+No BB Design</v>
      </c>
      <c r="K8" s="82" t="s">
        <v>39193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t="s">
        <v>39198</v>
      </c>
      <c r="B9" s="18" t="str">
        <f>IFERROR(VLOOKUP(D9,DB!A:K,11,0),"")</f>
        <v>R2</v>
      </c>
      <c r="C9" s="18">
        <v>1</v>
      </c>
      <c r="D9" s="18" t="s">
        <v>24066</v>
      </c>
      <c r="E9" s="99" t="s">
        <v>39106</v>
      </c>
      <c r="F9" s="100">
        <v>45994.743032407408</v>
      </c>
      <c r="G9" s="101">
        <f ca="1">IFERROR(NOW()-F9,"-")</f>
        <v>1.4856597219477408E-2</v>
      </c>
      <c r="H9" s="100">
        <v>45994.73678240741</v>
      </c>
      <c r="I9" s="18" t="str">
        <f>IFERROR(VLOOKUP(D9,DB!A:F,6,0),"")</f>
        <v>Power cube</v>
      </c>
      <c r="J9" s="18" t="str">
        <f>IFERROR(VLOOKUP(D9,DB!A:G,7,0),"")</f>
        <v>Good+No BB Design</v>
      </c>
      <c r="K9" s="19" t="s">
        <v>39199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45994.757889004628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58"/>
      <c r="E11" s="99"/>
      <c r="F11" s="100"/>
      <c r="G11" s="101">
        <f ca="1">IFERROR(NOW()-F11,"-")</f>
        <v>45994.757889004628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45994.757889004628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45994.757889004628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45994.757889004628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45994.757889004628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45994.757889004628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45994.757889004628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45994.757889004628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45994.757889004628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45994.757889004628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45994.757889004628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45994.757889004628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45994.757889004628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45994.757889004628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45994.757889004628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45994.757889004628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45994.757889004628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45994.757889004628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45994.757889004628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45994.757889004628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45994.757889004628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45994.757889004628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45994.757889004628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45994.757889004628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45994.757889004628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45994.757889004628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45994.757889004628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45994.757889004628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45994.757889004628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45994.757889004628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45994.757889004628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45994.757889004628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45994.757889004628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45994.757889004628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45994.757889004628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45994.757889004628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45994.757889004628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45994.757889004628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45994.757889004628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45994.757889004628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45994.757889004628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45994.757889004628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45994.757889004628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45994.757889004628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45994.757889004628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45994.757889004628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45994.757889004628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45994.757889004628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45994.757889004628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45994.757889004628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45994.757889004628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45994.757889004628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45994.757889004628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45994.757889004628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45994.757889004628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45994.757889004628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45994.757889004628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45994.757889004628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45994.757889004628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45994.757889004628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45994.757889004628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45994.757889004628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45994.757889004628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45994.757889004628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45994.757889004628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45994.757889004628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45994.757889004628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45994.757889004628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45994.757889004628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45994.757889004628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45994.757889004628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45994.757889004628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45994.757889004628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45994.757889004628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45994.757889004628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45994.757889004628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45994.757889004628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45994.757889004628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45994.757889004628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45994.757889004628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45994.757889004628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45994.757889004628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45994.757889004628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45994.757889004628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45994.757889004628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45994.757889004628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45994.757889004628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45994.757889004628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45994.757889004628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45994.757889004628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45994.757889004628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45994.757889004628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45994.757889004628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45994.757889004628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45994.757889004628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45994.757889004628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45994.757889004628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45994.757889004628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45994.757889004628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45994.757889004628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45994.757889004628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45994.757889004628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45994.757889004628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45994.757889004628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45994.757889004628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45994.757889004628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45994.757889004628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45994.757889004628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45994.757889004628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45994.757889004628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45994.757889004628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45994.757889004628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45994.757889004628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45994.757889004628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45994.757889004628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45994.757889004628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45994.757889004628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45994.757889004628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45994.757889004628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45994.757889004628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45994.757889004628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45994.757889004628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45994.757889004628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45994.757889004628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45994.757889004628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45994.757889004628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45994.757889004628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45994.757889004628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45994.757889004628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45994.757889004628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45994.757889004628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45994.757889004628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45994.757889004628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45994.757889004628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45994.757889004628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45994.757889004628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45994.757889004628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45994.757889004628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45994.757889004628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45994.757889004628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45994.757889004628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45994.757889004628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45994.757889004628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45994.757889004628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45994.757889004628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45994.757889004628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45994.757889004628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45994.757889004628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45994.757889004628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45994.757889004628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45994.757889004628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45994.757889004628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45994.757889004628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45994.757889004628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45994.757889004628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45994.757889004628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45994.757889004628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45994.757889004628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45994.757889004628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45994.757889004628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45994.757889004628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45994.757889004628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45994.757889004628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45994.757889004628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45994.757889004628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45994.757889004628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45994.757889004628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45994.757889004628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45994.757889004628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45994.757889004628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45994.757889004628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45994.757889004628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45994.757889004628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45994.757889004628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45994.757889004628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45994.757889004628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45994.757889004628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45994.757889004628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45994.757889004628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45994.757889004628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45994.757889004628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45994.757889004628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45994.757889004628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45994.757889004628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45994.757889004628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45994.757889004628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45994.757889004628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45994.757889004628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45994.757889004628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45994.757889004628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45994.757889004628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45994.757889004628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45994.757889004628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45994.757889004628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45994.757889004628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45994.757889004628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45994.757889004628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45994.757889004628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45994.757889004628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45994.757889004628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45994.757889004628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45994.757889004628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45994.757889004628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45994.757889004628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45994.757889004628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45994.757889004628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45994.757889004628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45994.757889004628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45994.757889004628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45994.757889004628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45994.757889004628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45994.757889004628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45994.757889004628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45994.757889004628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45994.757889004628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45994.757889004628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45994.757889004628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45994.757889004628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45994.757889004628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45994.757889004628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45994.757889004628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45994.757889004628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45994.757889004628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45994.757889004628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45994.757889004628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45994.757889004628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45994.757889004628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45994.757889004628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45994.757889004628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45994.757889004628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45994.757889004628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45994.757889004628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45994.757889004628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45994.757889004628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45994.757889004628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45994.757889004628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45994.757889004628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45994.757889004628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45994.757889004628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45994.757889004628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45994.757889004628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45994.757889004628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45994.757889004628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45994.757889004628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45994.757889004628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45994.757889004628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45994.757889004628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45994.757889004628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45994.757889004628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45994.757889004628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45994.757889004628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45994.757889004628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45994.757889004628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45994.757889004628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45994.757889004628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45994.757889004628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45994.757889004628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45994.757889004628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45994.757889004628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45994.757889004628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45994.757889004628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45994.757889004628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45994.757889004628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45994.757889004628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45994.757889004628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45994.757889004628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45994.757889004628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45994.757889004628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45994.757889004628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45994.757889004628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45994.757889004628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45994.757889004628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45994.757889004628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45994.757889004628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45994.757889004628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45994.757889004628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45994.757889004628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45994.757889004628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45994.757889004628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45994.757889004628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45994.757889004628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45994.757889004628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45994.757889004628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45994.757889004628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45994.757889004628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45994.757889004628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45994.757889004628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45994.757889004628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45994.757889004628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45994.757889004628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45994.757889004628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45994.757889004628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45994.757889004628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45994.757889004628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45994.757889004628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45994.757889004628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45994.757889004628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45994.757889004628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45994.757889004628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45994.757889004628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45994.757889004628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45994.757889004628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45994.757889004628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45994.757889004628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45994.757889004628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45994.757889004628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45994.757889004628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45994.757889004628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45994.757889004628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45994.757889004628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45994.757889004628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45994.757889004628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45994.757889004628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45994.757889004628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45994.757889004628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45994.757889004628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45994.757889004628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45994.757889004628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45994.757889004628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45994.757889004628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45994.757889004628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45994.757889004628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45994.757889004628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45994.757889004628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45994.757889004628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45994.757889004628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45994.757889004628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45994.757889004628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45994.757889004628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45994.757889004628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45994.757889004628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45994.757889004628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45994.757889004628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45994.757889004628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45994.757889004628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45994.757889004628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45994.757889004628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45994.757889004628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45994.757889004628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45994.757889004628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45994.757889004628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45994.757889004628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45994.757889004628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45994.757889004628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45994.757889004628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45994.757889004628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45994.757889004628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45994.757889004628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45994.757889004628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45994.757889004628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45994.757889004628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45994.757889004628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45994.757889004628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45994.757889004628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45994.757889004628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45994.757889004628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45994.757889004628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45994.757889004628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45994.757889004628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45994.757889004628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45994.757889004628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45994.757889004628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45994.757889004628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45994.757889004628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45994.757889004628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45994.757889004628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45994.757889004628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45994.757889004628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45994.757889004628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45994.757889004628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45994.757889004628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45994.757889004628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45994.757889004628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45994.757889004628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45994.757889004628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45994.757889004628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45994.757889004628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45994.757889004628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45994.757889004628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45994.757889004628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45994.757889004628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45994.757889004628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45994.757889004628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45994.757889004628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45994.757889004628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45994.757889004628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45994.757889004628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45994.757889004628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45994.757889004628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45994.757889004628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45994.757889004628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45994.757889004628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45994.757889004628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45994.757889004628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45994.757889004628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45994.757889004628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45994.757889004628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45994.757889004628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45994.757889004628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45994.757889004628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45994.757889004628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45994.757889004628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45994.757889004628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45994.757889004628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45994.757889004628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45994.757889004628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45994.757889004628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45994.757889004628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45994.757889004628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45994.757889004628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45994.757889004628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45994.757889004628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45994.757889004628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45994.757889004628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45994.757889004628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45994.757889004628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45994.757889004628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45994.757889004628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45994.757889004628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45994.757889004628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45994.757889004628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45994.757889004628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45994.757889004628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45994.757889004628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45994.757889004628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45994.757889004628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45994.757889004628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45994.757889004628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45994.757889004628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45994.757889004628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45994.757889004628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45994.757889004628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45994.757889004628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45994.757889004628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45994.757889004628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45994.757889004628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45994.757889004628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45994.757889004628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45994.757889004628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45994.757889004628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45994.757889004628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45994.757889004628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45994.757889004628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45994.757889004628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45994.757889004628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45994.757889004628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45994.757889004628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45994.757889004628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45994.757889004628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45994.757889004628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45994.757889004628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45994.757889004628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45994.757889004628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45994.757889004628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45994.757889004628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45994.757889004628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45994.757889004628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45994.757889004628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45994.757889004628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45994.757889004628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45994.757889004628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45994.757889004628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45994.757889004628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45994.757889004628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45994.757889004628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45994.757889004628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45994.757889004628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45994.757889004628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45994.757889004628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45994.757889004628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45994.757889004628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45994.757889004628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45994.757889004628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45994.757889004628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45994.757889004628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45994.757889004628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45994.757889004628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45994.757889004628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45994.757889004628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45994.757889004628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45994.757889004628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45994.757889004628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45994.757889004628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45994.757889004628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45994.757889004628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45994.757889004628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45994.757889004628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45994.757889004628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45994.757889004628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45994.757889004628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45994.757889004628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45994.757889004628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45994.757889004628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45994.757889004628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45994.757889004628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45994.757889004628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45994.757889004628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45994.757889004628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45994.757889004628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45994.757889004628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45994.757889004628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45994.757889004628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45994.757889004628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45994.757889004628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45994.757889004628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45994.757889004628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45994.757889004628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45994.757889004628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45994.757889004628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45994.757889004628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45994.757889004628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45994.757889004628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45994.757889004628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45994.757889004628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45994.757889004628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45994.757889004628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45994.757889004628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45994.757889004628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45994.757889004628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45994.757889004628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45994.757889004628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45994.757889004628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45994.757889004628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45994.757889004628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45994.757889004628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45994.757889004628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45994.757889004628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45994.757889004628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45994.757889004628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45994.757889004628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45994.757889004628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45994.757889004628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45994.757889004628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45994.757889004628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45994.757889004628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45994.757889004628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45994.757889004628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45994.757889004628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45994.757889004628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45994.757889004628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45994.757889004628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45994.757889004628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45994.757889004628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45994.757889004628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45994.757889004628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45994.757889004628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45994.757889004628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45994.757889004628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45994.757889004628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45994.757889004628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45994.757889004628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45994.757889004628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45994.757889004628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45994.757889004628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45994.757889004628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45994.757889004628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45994.757889004628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45994.757889004628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45994.757889004628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45994.757889004628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45994.757889004628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45994.757889004628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45994.757889004628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45994.757889004628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45994.757889004628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45994.757889004628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45994.757889004628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45994.757889004628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45994.757889004628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45994.757889004628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45994.757889004628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45994.757889004628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45994.757889004628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45994.757889004628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45994.757889004628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45994.757889004628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45994.757889004628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45994.757889004628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45994.757889004628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45994.757889004628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45994.757889004628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45994.757889004628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45994.757889004628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45994.757889004628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45994.757889004628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45994.757889004628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45994.757889004628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45994.757889004628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45994.757889004628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45994.757889004628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45994.757889004628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45994.757889004628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45994.757889004628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45994.757889004628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45994.757889004628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45994.757889004628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45994.757889004628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45994.757889004628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45994.757889004628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45994.757889004628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45994.757889004628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45994.757889004628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45994.757889004628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45994.757889004628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45994.757889004628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45994.757889004628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45994.757889004628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45994.757889004628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45994.757889004628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45994.757889004628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45994.757889004628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45994.757889004628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45994.757889004628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45994.757889004628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45994.757889004628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45994.757889004628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45994.757889004628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45994.757889004628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45994.757889004628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45994.757889004628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45994.757889004628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45994.757889004628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45994.757889004628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45994.757889004628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45994.757889004628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45994.757889004628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45994.757889004628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45994.757889004628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45994.757889004628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45994.757889004628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45994.757889004628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45994.757889004628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45994.757889004628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45994.757889004628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45994.757889004628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45994.757889004628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45994.757889004628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45994.757889004628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45994.757889004628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45994.757889004628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45994.757889004628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45994.757889004628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45994.757889004628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45994.757889004628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45994.757889004628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45994.757889004628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45994.757889004628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45994.757889004628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45994.757889004628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45994.757889004628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45994.757889004628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45994.757889004628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45994.757889004628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45994.757889004628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45994.757889004628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45994.757889004628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45994.757889004628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45994.757889004628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45994.757889004628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45994.757889004628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45994.757889004628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45994.757889004628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45994.757889004628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45994.757889004628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45994.757889004628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45994.757889004628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45994.757889004628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45994.757889004628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45994.757889004628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45994.757889004628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45994.757889004628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45994.757889004628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45994.757889004628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45994.757889004628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45994.757889004628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45994.757889004628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45994.757889004628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45994.757889004628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45994.757889004628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45994.757889004628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45994.757889004628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45994.757889004628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45994.757889004628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45994.757889004628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45994.757889004628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45994.757889004628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45994.757889004628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45994.757889004628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45994.757889004628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45994.757889004628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45994.757889004628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45994.757889004628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45994.757889004628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45994.757889004628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45994.757889004628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45994.757889004628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45994.757889004628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45994.757889004628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45994.757889004628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45994.757889004628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45994.757889004628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45994.757889004628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45994.757889004628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45994.757889004628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45994.757889004628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45994.757889004628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45994.757889004628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45994.757889004628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45994.757889004628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45994.757889004628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45994.757889004628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45994.757889004628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45994.757889004628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45994.757889004628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45994.757889004628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45994.757889004628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45994.757889004628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45994.757889004628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45994.757889004628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45994.757889004628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45994.757889004628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45994.757889004628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45994.757889004628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45994.757889004628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45994.757889004628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45994.757889004628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45994.757889004628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45994.757889004628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45994.757889004628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45994.757889004628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45994.757889004628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45994.757889004628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45994.757889004628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45994.757889004628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45994.757889004628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45994.757889004628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45994.757889004628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45994.757889004628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45994.757889004628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45994.757889004628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45994.757889004628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45994.757889004628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45994.757889004628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45994.757889004628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45994.757889004628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45994.757889004628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45994.757889004628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45994.757889004628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45994.757889004628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45994.757889004628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45994.757889004628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45994.757889004628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45994.757889004628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45994.757889004628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45994.757889004628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45994.757889004628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45994.757889004628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45994.757889004628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45994.757889004628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45994.757889004628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45994.757889004628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45994.757889004628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45994.757889004628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45994.757889004628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45994.757889004628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45994.757889004628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45994.757889004628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45994.757889004628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45994.757889004628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45994.757889004628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45994.757889004628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45994.757889004628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45994.757889004628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45994.757889004628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45994.757889004628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45994.757889004628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45994.757889004628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45994.757889004628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45994.757889004628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45994.757889004628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45994.757889004628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45994.757889004628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45994.757889004628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45994.757889004628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45994.757889004628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45994.757889004628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45994.757889004628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45994.757889004628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45994.757889004628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45994.757889004628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45994.757889004628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45994.757889004628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45994.757889004628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45994.757889004628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45994.757889004628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45994.757889004628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45994.757889004628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45994.757889004628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45994.757889004628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45994.757889004628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45994.757889004628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45994.757889004628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45994.757889004628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45994.757889004628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45994.757889004628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45994.757889004628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45994.757889004628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45994.757889004628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45994.757889004628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45994.757889004628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45994.757889004628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45994.757889004628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45994.757889004628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45994.757889004628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45994.757889004628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45994.757889004628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45994.757889004628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45994.757889004628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45994.757889004628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45994.757889004628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45994.757889004628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45994.757889004628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45994.757889004628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45994.757889004628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45994.757889004628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45994.757889004628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45994.757889004628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45994.757889004628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45994.757889004628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45994.757889004628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45994.757889004628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45994.757889004628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45994.757889004628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45994.757889004628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45994.757889004628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45994.757889004628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45994.757889004628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45994.757889004628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45994.757889004628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45994.757889004628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45994.757889004628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45994.757889004628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45994.757889004628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45994.757889004628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45994.757889004628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45994.757889004628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45994.757889004628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45994.757889004628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45994.757889004628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45994.757889004628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45994.757889004628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45994.757889004628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45994.757889004628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45994.757889004628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45994.757889004628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45994.757889004628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45994.757889004628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45994.757889004628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45994.757889004628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45994.757889004628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45994.757889004628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45994.757889004628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45994.757889004628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45994.757889004628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45994.757889004628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45994.757889004628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45994.757889004628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45994.757889004628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45994.757889004628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45994.757889004628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45994.757889004628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45994.757889004628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45994.757889004628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45994.757889004628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45994.757889004628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45994.757889004628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45994.757889004628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45994.757889004628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45994.757889004628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45994.757889004628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45994.757889004628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45994.757889004628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45994.757889004628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45994.757889004628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45994.757889004628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45994.757889004628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45994.757889004628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45994.757889004628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45994.757889004628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45994.757889004628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45994.757889004628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45994.757889004628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45994.757889004628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45994.757889004628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45994.757889004628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45994.757889004628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45994.757889004628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45994.757889004628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45994.757889004628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45994.757889004628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45994.757889004628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45994.757889004628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45994.757889004628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45994.757889004628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45994.757889004628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45994.757889004628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45994.757889004628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45994.757889004628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45994.757889004628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45994.757889004628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45994.757889004628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45994.757889004628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45994.757889004628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45994.757889004628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45994.757889004628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45994.757889004628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45994.757889004628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45994.757889004628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45994.757889004628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45994.757889004628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45994.757889004628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45994.757889004628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45994.757889004628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45994.757889004628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45994.757889004628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45994.757889004628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45994.757889004628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45994.757889004628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45994.757889004628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45994.757889004628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45994.757889004628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45994.757889004628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45994.757889004628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45994.757889004628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45994.757889004628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45994.757889004628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45994.757889004628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45994.757889004628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45994.757889004628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45994.757889004628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45994.757889004628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45994.757889004628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45994.757889004628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45994.757889004628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45994.757889004628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45994.757889004628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45994.757889004628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45994.757889004628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45994.757889004628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45994.757889004628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45994.757889004628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45994.757889004628</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291.27717141203175</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35271</v>
      </c>
      <c r="E3" s="91" t="s">
        <v>39106</v>
      </c>
      <c r="F3" s="154">
        <v>45994.714456018519</v>
      </c>
      <c r="G3" s="93">
        <f t="shared" ref="G3:G40" ca="1" si="0">IFERROR(NOW()-F3,"")</f>
        <v>4.3432986109110061E-2</v>
      </c>
      <c r="H3" s="92">
        <v>45994.698194444441</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45994.757889004628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45994.757889004628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45994.757889004628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45994.757889004628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45994.757889004628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45994.757889004628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45994.757889004628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45994.757889004628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45994.757889004628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45994.757889004628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45994.757889004628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45994.757889004628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45994.757889004628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45994.757889004628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45994.757889004628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45994.757889004628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45994.757889004628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45994.757889004628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45994.757889004628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45994.757889004628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45994.757889004628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45994.757889004628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45994.757889004628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45994.757889004628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45994.757889004628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45994.757889004628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45994.757889004628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45994.757889004628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45994.757889004628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45994.757889004628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45994.757889004628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45994.757889004628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45994.757889004628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45994.757889004628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45994.757889004628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45994.757889004628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45994.757889004628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45994.757889004628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45994.757889004628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45994.757889004628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45994.757889004628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45994.757889004628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45994.757889004628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45994.757889004628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45994.757889004628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45994.757889004628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45994.757889004628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45994.757889004628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45994.757889004628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45994.757889004628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45994.757889004628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45994.757889004628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45994.757889004628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45994.757889004628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45994.757889004628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45994.757889004628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45994.757889004628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45994.757889004628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45994.757889004628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45994.757889004628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45994.757889004628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45994.757889004628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45994.757889004628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45994.757889004628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45994.757889004628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45994.757889004628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45994.757889004628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45994.757889004628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45994.757889004628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45994.757889004628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45994.757889004628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45994.757889004628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45994.757889004628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45994.757889004628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45994.757889004628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45994.757889004628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45994.757889004628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45994.757889004628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45994.757889004628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45994.757889004628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45994.757889004628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45994.757889004628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45994.757889004628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45994.757889004628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45994.757889004628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45994.757889004628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45994.757889004628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45994.757889004628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45994.757889004628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45994.757889004628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45994.757889004628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45994.757889004628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45994.757889004628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45994.757889004628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45994.757889004628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45994.757889004628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45994.757889004628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45994.757889004628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45994.757889004628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45994.757889004628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45994.757889004628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45994.757889004628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45994.757889004628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45994.757889004628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45994.757889004628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45994.757889004628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45994.757889004628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45994.757889004628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45994.757889004628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45994.757889004628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45994.757889004628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45994.757889004628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45994.757889004628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45994.757889004628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45994.757889004628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45994.757889004628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45994.757889004628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45994.757889004628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45994.757889004628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45994.757889004628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45994.757889004628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45994.757889004628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45994.757889004628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45994.757889004628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45994.757889004628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45994.757889004628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45994.757889004628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45994.757889004628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45994.757889004628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45994.757889004628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45994.757889004628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45994.757889004628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45994.757889004628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45994.757889004628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45994.757889004628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45994.757889004628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45994.757889004628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45994.757889004628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45994.757889004628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45994.757889004628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45994.757889004628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45994.757889004628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45994.757889004628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45994.757889004628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45994.757889004628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45994.757889004628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45994.757889004628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45994.757889004628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45994.757889004628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45994.757889004628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45994.757889004628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45994.757889004628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45994.757889004628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45994.757889004628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45994.757889004628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45994.757889004628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45994.757889004628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45994.757889004628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45994.757889004628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45994.757889004628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45994.757889004628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45994.757889004628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45994.757889004628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45994.757889004628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45994.757889004628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45994.757889004628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45994.757889004628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45994.757889004628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45994.757889004628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45994.757889004628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45994.757889004628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45994.757889004628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45994.757889004628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45994.757889004628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45994.757889004628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45994.757889004628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45994.757889004628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45994.757889004628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45994.757889004628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45994.757889004628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45994.757889004628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45994.757889004628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45994.757889004628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45994.757889004628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45994.757889004628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45994.757889004628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45994.757889004628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45994.757889004628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45994.757889004628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45994.757889004628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45994.757889004628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45994.757889004628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45994.757889004628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45994.757889004628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45994.757889004628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45994.757889004628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45994.757889004628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45994.757889004628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45994.757889004628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45994.757889004628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45994.757889004628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45994.757889004628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45994.757889004628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45994.757889004628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45994.757889004628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45994.757889004628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45994.757889004628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45994.757889004628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45994.757889004628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45994.757889004628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45994.757889004628</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102.92582881943963</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68.569011689811305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46.096777893515537</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13.384590393514372</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35">
        <f ca="1">IFERROR(NOW()-F6,"")</f>
        <v>45994.757889004628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45994.757889004628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45994.757889004628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45994.757889004628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45994.757889004628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45994.757889004628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45994.757889004628</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45994.757889004628</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45994.757889004628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45994.757889004628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45994.757889004628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45994.757889004628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45994.757889004628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45994.757889004628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45994.757889004628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45994.757889004628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45994.757889004628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45994.757889004628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45994.757889004628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45994.757889004628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45994.757889004628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45994.757889004628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45994.757889004628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45994.757889004628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45994.757889004628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45994.757889004628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45994.757889004628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45994.757889004628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45994.757889004628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45994.757889004628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45994.757889004628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45994.757889004628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45994.757889004628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45994.757889004628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45994.757889004628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45994.757889004628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45994.757889004628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45994.757889004628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45994.757889004628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45994.757889004628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45994.757889004628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45994.757889004628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45994.757889004628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45994.757889004628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45994.757889004628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45994.757889004628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45994.757889004628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45994.757889004628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45994.757889004628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45994.757889004628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45994.757889004628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45994.757889004628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45994.757889004628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45994.757889004628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45994.757889004628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45994.757889004628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45994.757889004628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45994.757889004628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45994.757889004628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45994.757889004628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45994.757889004628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45994.757889004628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45994.757889004628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45994.757889004628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45994.757889004628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45994.757889004628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45994.757889004628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45994.757889004628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45994.757889004628</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45994.757889004628</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12</v>
      </c>
      <c r="D2" s="119" t="s">
        <v>35431</v>
      </c>
      <c r="E2" s="142" t="s">
        <v>39213</v>
      </c>
      <c r="F2" s="121">
        <v>45994.684652777774</v>
      </c>
      <c r="G2" s="72">
        <f ca="1">IFERROR(NOW()-F2,"-")</f>
        <v>7.3236226853623521E-2</v>
      </c>
      <c r="H2" s="121">
        <v>45994.684652777774</v>
      </c>
      <c r="I2" s="119" t="str">
        <f>IFERROR(VLOOKUP(D2,DB!A:F,6,0),"")</f>
        <v>SCECO</v>
      </c>
      <c r="J2" s="119" t="str">
        <f>IFERROR(VLOOKUP(D2,DB!A:G,7,0),"")</f>
        <v>Dead</v>
      </c>
      <c r="K2" s="122" t="s">
        <v>39214</v>
      </c>
      <c r="L2" s="137" t="str">
        <f>IFERROR(VLOOKUP(D2,DB!A:I,9,0),"")</f>
        <v>Latis</v>
      </c>
    </row>
    <row r="3" spans="1:16382" ht="31.5" customHeight="1">
      <c r="A3" s="118"/>
      <c r="B3" s="119" t="str">
        <f>IFERROR(VLOOKUP(D3,DB!A:K,11,0),"")</f>
        <v/>
      </c>
      <c r="C3" s="120"/>
      <c r="D3" s="119"/>
      <c r="E3" s="142"/>
      <c r="F3" s="121"/>
      <c r="G3" s="72">
        <f ca="1">IFERROR(NOW()-F3,"-")</f>
        <v>45994.757889004628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45994.757889004628</v>
      </c>
      <c r="H4" s="121"/>
      <c r="I4" s="119" t="str">
        <f>IFERROR(VLOOKUP(D4,DB!A:F,6,0),"")</f>
        <v/>
      </c>
      <c r="J4" s="119" t="str">
        <f>IFERROR(VLOOKUP(D4,DB!A:G,7,0),"")</f>
        <v/>
      </c>
      <c r="K4" s="122" t="s">
        <v>39215</v>
      </c>
      <c r="L4" s="137" t="str">
        <f>IFERROR(VLOOKUP(D4,DB!A:I,9,0),"")</f>
        <v/>
      </c>
    </row>
    <row r="5" spans="1:16382" ht="31.5" customHeight="1">
      <c r="A5" s="118"/>
      <c r="B5" s="119" t="str">
        <f>IFERROR(VLOOKUP(D5,DB!A:K,11,0),"")</f>
        <v/>
      </c>
      <c r="C5" s="120"/>
      <c r="D5" s="119"/>
      <c r="E5" s="142"/>
      <c r="F5" s="121"/>
      <c r="G5" s="72">
        <f ca="1">IFERROR(NOW()-F5,"-")</f>
        <v>45994.757889004628</v>
      </c>
      <c r="H5" s="121"/>
      <c r="I5" s="119" t="str">
        <f>IFERROR(VLOOKUP(D5,DB!A:F,6,0),"")</f>
        <v/>
      </c>
      <c r="J5" s="119" t="str">
        <f>IFERROR(VLOOKUP(D5,DB!A:G,7,0),"")</f>
        <v/>
      </c>
      <c r="K5" s="122" t="s">
        <v>39215</v>
      </c>
      <c r="L5" s="137" t="str">
        <f>IFERROR(VLOOKUP(D5,DB!A:I,9,0),"")</f>
        <v/>
      </c>
    </row>
    <row r="6" spans="1:16382" ht="31.5" customHeight="1">
      <c r="A6" s="118"/>
      <c r="B6" s="119" t="str">
        <f>IFERROR(VLOOKUP(D6,DB!A:K,11,0),"")</f>
        <v/>
      </c>
      <c r="C6" s="120"/>
      <c r="D6" s="119"/>
      <c r="E6" s="142"/>
      <c r="F6" s="121"/>
      <c r="G6" s="72">
        <f ca="1">IFERROR(NOW()-F6,"-")</f>
        <v>45994.757889004628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45994.757889004628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45994.757889004628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45994.757889004628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45994.757889004628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45994.757889004628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45994.757889004628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45994.757889004628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45994.757889004628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45994.757889004628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45994.757889004628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45994.757889004628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45994.757889004628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45994.757889004628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45994.757889004628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45994.757889004628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45994.757889004628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45994.757889004628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45994.757889004628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45994.757889004628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45994.757889004628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45994.757889004628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45994.757889004628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45994.757889004628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45994.757889004628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45994.757889004628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45994.757889004628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45994.757889004628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45994.757889004628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45994.757889004628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45994.757889004628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45994.757889004628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45994.757889004628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45994.757889004628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45994.757889004628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45994.757889004628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45994.757889004628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45994.757889004628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45994.757889004628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45994.757889004628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45994.757889004628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45994.757889004628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45994.757889004628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45994.757889004628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45994.757889004628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45994.757889004628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45994.757889004628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45994.757889004628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45994.757889004628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45994.757889004628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45994.757889004628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45994.757889004628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45994.757889004628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45994.757889004628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45994.757889004628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45994.757889004628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45994.757889004628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45994.757889004628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45994.757889004628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45994.757889004628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45994.757889004628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45994.757889004628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45994.757889004628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45994.757889004628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45994.757889004628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45994.757889004628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45994.757889004628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45994.757889004628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45994.757889004628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45994.757889004628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45994.757889004628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45994.757889004628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45994.757889004628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45994.757889004628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45994.757889004628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45994.757889004628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45994.757889004628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45994.757889004628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45994.757889004628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45994.757889004628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45994.757889004628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45994.757889004628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45994.757889004628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45994.757889004628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45994.757889004628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45994.757889004628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45994.757889004628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45994.757889004628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45994.757889004628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45994.757889004628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45994.757889004628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45994.757889004628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45994.757889004628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45994.757889004628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45994.757889004628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45994.757889004628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45994.757889004628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45994.757889004628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45994.757889004628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45994.757889004628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45994.757889004628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45994.757889004628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45994.757889004628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45994.757889004628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45994.757889004628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45994.757889004628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45994.757889004628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45994.757889004628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45994.757889004628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45994.757889004628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45994.757889004628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45994.757889004628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45994.757889004628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45994.757889004628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45994.757889004628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45994.757889004628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45994.757889004628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45994.757889004628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45994.757889004628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45994.757889004628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45994.757889004628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45994.757889004628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45994.757889004628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45994.757889004628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45994.757889004628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45994.757889004628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45994.757889004628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45994.757889004628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45994.757889004628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45994.757889004628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45994.757889004628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45994.757889004628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45994.757889004628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45994.757889004628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45994.757889004628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45994.757889004628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45994.757889004628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45994.757889004628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45994.757889004628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45994.757889004628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45994.757889004628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45994.757889004628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45994.757889004628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45994.757889004628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45994.757889004628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45994.757889004628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45994.757889004628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45994.757889004628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45994.757889004628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45994.757889004628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45994.757889004628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45994.757889004628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45994.757889004628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45994.757889004628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45994.757889004628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45994.757889004628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45994.757889004628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45994.757889004628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45994.757889004628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45994.757889004628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45994.757889004628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45994.757889004628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45994.757889004628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45994.757889004628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45994.757889004628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45994.757889004628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45994.757889004628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45994.757889004628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45994.757889004628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45994.757889004628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45994.757889004628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45994.757889004628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45994.757889004628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45994.757889004628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45994.757889004628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45994.757889004628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45994.757889004628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45994.757889004628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45994.757889004628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45994.757889004628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45994.757889004628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45994.757889004628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45994.757889004628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45994.757889004628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45994.757889004628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45994.757889004628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45994.757889004628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45994.757889004628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45994.757889004628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45994.757889004628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45994.757889004628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45994.757889004628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45994.757889004628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45994.757889004628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45994.757889004628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45994.757889004628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45994.757889004628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45994.757889004628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45994.757889004628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45994.757889004628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45994.757889004628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45994.757889004628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45994.757889004628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45994.757889004628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45994.757889004628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45994.757889004628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45994.757889004628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45994.757889004628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45994.757889004628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45994.757889004628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45994.757889004628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45994.757889004628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45994.757889004628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45994.757889004628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45994.757889004628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45994.757889004628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45994.757889004628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45994.757889004628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45994.757889004628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45994.757889004628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45994.757889004628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45994.757889004628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45994.757889004628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45994.757889004628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45994.757889004628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45994.757889004628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45994.757889004628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45994.757889004628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45994.757889004628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45994.757889004628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45994.757889004628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45994.757889004628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45994.757889004628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45994.757889004628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45994.757889004628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45994.757889004628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45994.757889004628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45994.757889004628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45994.757889004628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45994.757889004628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45994.757889004628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45994.757889004628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45994.757889004628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45994.757889004628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45994.757889004628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45994.757889004628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45994.757889004628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45994.757889004628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45994.757889004628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45994.757889004628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45994.757889004628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45994.757889004628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45994.757889004628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45994.757889004628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45994.757889004628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45994.757889004628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45994.757889004628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45994.757889004628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45994.757889004628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45994.757889004628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45994.757889004628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45994.757889004628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45994.757889004628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45994.757889004628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45994.757889004628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45994.757889004628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45994.757889004628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45994.757889004628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45994.757889004628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45994.757889004628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45994.757889004628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45994.757889004628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45994.757889004628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45994.757889004628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45994.757889004628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45994.757889004628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45994.757889004628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45994.757889004628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45994.757889004628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45994.757889004628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45994.757889004628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45994.757889004628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45994.757889004628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45994.757889004628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45994.757889004628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45994.757889004628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45994.757889004628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45994.757889004628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45994.757889004628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45994.757889004628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45994.757889004628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45994.757889004628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45994.757889004628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45994.757889004628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45994.757889004628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45994.757889004628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45994.757889004628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45994.757889004628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45994.757889004628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45994.757889004628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45994.757889004628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45994.757889004628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45994.757889004628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45994.757889004628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45994.757889004628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45994.757889004628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45994.757889004628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45994.757889004628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45994.757889004628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45994.757889004628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45994.757889004628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45994.757889004628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45994.757889004628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45994.757889004628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45994.757889004628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45994.757889004628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45994.757889004628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45994.757889004628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45994.757889004628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45994.757889004628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45994.757889004628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45994.757889004628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45994.757889004628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45994.757889004628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45994.757889004628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45994.757889004628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45994.757889004628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45994.757889004628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45994.757889004628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45994.757889004628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45994.757889004628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45994.757889004628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45994.757889004628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45994.757889004628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45994.757889004628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45994.757889004628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45994.757889004628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45994.757889004628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45994.757889004628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45994.757889004628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45994.757889004628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45994.757889004628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45994.757889004628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45994.757889004628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45994.757889004628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45994.757889004628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45994.757889004628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45994.757889004628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45994.757889004628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45994.757889004628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45994.757889004628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45994.757889004628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45994.757889004628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45994.757889004628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45994.757889004628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45994.757889004628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45994.757889004628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45994.757889004628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45994.757889004628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45994.757889004628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45994.757889004628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45994.757889004628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45994.757889004628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45994.757889004628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45994.757889004628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45994.757889004628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45994.757889004628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45994.757889004628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45994.757889004628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45994.757889004628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45994.757889004628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45994.757889004628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45994.757889004628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45994.757889004628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45994.757889004628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45994.757889004628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45994.757889004628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45994.757889004628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45994.757889004628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45994.757889004628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45994.757889004628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45994.757889004628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45994.757889004628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45994.757889004628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45994.757889004628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45994.757889004628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45994.757889004628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45994.757889004628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45994.757889004628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45994.757889004628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45994.757889004628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45994.757889004628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45994.757889004628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45994.757889004628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45994.757889004628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45994.757889004628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45994.757889004628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45994.757889004628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45994.757889004628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45994.757889004628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45994.757889004628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45994.757889004628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45994.757889004628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45994.757889004628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45994.757889004628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45994.757889004628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45994.757889004628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45994.757889004628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45994.757889004628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45994.757889004628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45994.757889004628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45994.757889004628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45994.757889004628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45994.757889004628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45994.757889004628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45994.757889004628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45994.757889004628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45994.757889004628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45994.757889004628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45994.757889004628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45994.757889004628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45994.757889004628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45994.757889004628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45994.757889004628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45994.757889004628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45994.757889004628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45994.757889004628</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45994.757889004628</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2025-12-03T15:13:02Z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